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onovan\Documents\WEB-TD\_TD-WEB\CURRICULUM\"/>
    </mc:Choice>
  </mc:AlternateContent>
  <bookViews>
    <workbookView xWindow="0" yWindow="0" windowWidth="16176" windowHeight="6132"/>
  </bookViews>
  <sheets>
    <sheet name="Checklist" sheetId="3" r:id="rId1"/>
    <sheet name="PPS" sheetId="4" r:id="rId2"/>
    <sheet name="Schedule" sheetId="5" r:id="rId3"/>
  </sheets>
  <definedNames>
    <definedName name="_xlnm.Print_Area" localSheetId="0">Checklist!$A$2:$N$64</definedName>
    <definedName name="_xlnm.Print_Area" localSheetId="1">PPS!$A$1:$I$41</definedName>
  </definedNames>
  <calcPr calcId="152511" concurrentCalc="0"/>
</workbook>
</file>

<file path=xl/calcChain.xml><?xml version="1.0" encoding="utf-8"?>
<calcChain xmlns="http://schemas.openxmlformats.org/spreadsheetml/2006/main">
  <c r="I6" i="4" l="1"/>
  <c r="E6" i="4"/>
  <c r="B6" i="4"/>
  <c r="B5" i="4"/>
  <c r="F14" i="3"/>
  <c r="F15" i="3"/>
  <c r="F17" i="3"/>
  <c r="F20" i="3"/>
  <c r="F26" i="3"/>
  <c r="F28" i="3"/>
  <c r="F39" i="3"/>
  <c r="F43" i="3"/>
  <c r="F44" i="3"/>
  <c r="F45" i="3"/>
  <c r="F46" i="3"/>
  <c r="F48" i="3"/>
  <c r="F51" i="3"/>
  <c r="F55" i="3"/>
  <c r="F58" i="3"/>
  <c r="F61" i="3"/>
  <c r="M14" i="3"/>
  <c r="M13" i="3"/>
  <c r="D61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K51" i="3"/>
  <c r="J10" i="3"/>
  <c r="M31" i="3"/>
  <c r="M32" i="3"/>
  <c r="M33" i="3"/>
  <c r="M34" i="3"/>
  <c r="M35" i="3"/>
  <c r="K35" i="3"/>
  <c r="J9" i="3"/>
  <c r="K28" i="3"/>
  <c r="M22" i="3"/>
  <c r="M23" i="3"/>
  <c r="M24" i="3"/>
  <c r="M25" i="3"/>
  <c r="M26" i="3"/>
  <c r="M27" i="3"/>
  <c r="M28" i="3"/>
  <c r="J8" i="3"/>
  <c r="G43" i="5"/>
  <c r="C43" i="5"/>
  <c r="G32" i="5"/>
  <c r="C32" i="5"/>
  <c r="G19" i="5"/>
  <c r="C19" i="5"/>
  <c r="G10" i="5"/>
  <c r="C10" i="5"/>
  <c r="M15" i="3"/>
  <c r="M16" i="3"/>
  <c r="M17" i="3"/>
  <c r="M18" i="3"/>
  <c r="F59" i="3"/>
  <c r="I40" i="4"/>
  <c r="F40" i="4"/>
  <c r="C40" i="4"/>
  <c r="G31" i="4"/>
  <c r="B31" i="4"/>
  <c r="I29" i="4"/>
  <c r="F29" i="4"/>
  <c r="C29" i="4"/>
  <c r="H20" i="4"/>
  <c r="B20" i="4"/>
  <c r="I18" i="4"/>
  <c r="F18" i="4"/>
  <c r="C18" i="4"/>
  <c r="H9" i="4"/>
</calcChain>
</file>

<file path=xl/sharedStrings.xml><?xml version="1.0" encoding="utf-8"?>
<sst xmlns="http://schemas.openxmlformats.org/spreadsheetml/2006/main" count="288" uniqueCount="173">
  <si>
    <t xml:space="preserve">Name: </t>
  </si>
  <si>
    <t>Entering Date</t>
  </si>
  <si>
    <t>I.</t>
  </si>
  <si>
    <t>ENGL 1101 Composition I</t>
  </si>
  <si>
    <t>ENGL 1102 Composition II</t>
  </si>
  <si>
    <t>ENGL 2110 World Literature</t>
  </si>
  <si>
    <t>3</t>
  </si>
  <si>
    <t xml:space="preserve">II. </t>
  </si>
  <si>
    <t>Courses Related to Program of Study (18)</t>
  </si>
  <si>
    <t xml:space="preserve">III. </t>
  </si>
  <si>
    <t>2</t>
  </si>
  <si>
    <t>ECON 1100 Global Economics</t>
  </si>
  <si>
    <t xml:space="preserve"> Area F     II. </t>
  </si>
  <si>
    <t>*EDUC 2110 Crit &amp; Cont Issues</t>
  </si>
  <si>
    <t>*HPE 2000 Cont His Persp HPE</t>
  </si>
  <si>
    <t>Course Checksheet</t>
  </si>
  <si>
    <t>Teacher Education (P-12) Major</t>
  </si>
  <si>
    <t>Department of Health Promotion and Physical Education</t>
  </si>
  <si>
    <t xml:space="preserve">KSU ID: </t>
  </si>
  <si>
    <t xml:space="preserve">Advisor: </t>
  </si>
  <si>
    <t>GACE Basic Skills</t>
  </si>
  <si>
    <t>*HPE 2050 Fund Teach HPE</t>
  </si>
  <si>
    <t>HPE 2140 Fitness Dev &amp; Assmt</t>
  </si>
  <si>
    <t>*HPE 2250 Func A&amp;P for HPE</t>
  </si>
  <si>
    <t>HPE 2300 First Aid/Safety</t>
  </si>
  <si>
    <t>HPE Core (19)</t>
  </si>
  <si>
    <t>(HPE 1560 or 1580 required for admission)</t>
  </si>
  <si>
    <t>HPE 3200 Motor Learn &amp; Dev</t>
  </si>
  <si>
    <t>HPE 3250 Family Health Issues</t>
  </si>
  <si>
    <t>HPE 3300 Pers Health Behaviors</t>
  </si>
  <si>
    <t>HPE 3600 Child &amp; Adol Health</t>
  </si>
  <si>
    <t>HPE 4340 Applied Kinesiology</t>
  </si>
  <si>
    <t>HPE 1140 Educ Dance &amp; Gymnastics</t>
  </si>
  <si>
    <t>*HPE 1560 Ivasion/Target</t>
  </si>
  <si>
    <t>HPE 1900 Adventure Educ &amp; Facili</t>
  </si>
  <si>
    <t>*HPE 1580 Stirke-Fld/Net-Wall</t>
  </si>
  <si>
    <t>EDUC 2120 Soc Cult Influences</t>
  </si>
  <si>
    <t>EDUC 2130 Explor Tch &amp; Lrn</t>
  </si>
  <si>
    <t xml:space="preserve">HPE 3450 CI&amp;M ECE PE </t>
  </si>
  <si>
    <t>HPE 3550 CI&amp;M MGE&amp;SEC PE</t>
  </si>
  <si>
    <t>HPE 3650 C&amp;M&amp;M Health Ed</t>
  </si>
  <si>
    <t>HPE 3750 Adapted PE</t>
  </si>
  <si>
    <t>HPE 4410 Practicum HPE (P-5)</t>
  </si>
  <si>
    <t>HPE 4430 Practicum HPE (6-12)</t>
  </si>
  <si>
    <t>+Courses with a prerequisite</t>
  </si>
  <si>
    <t>*Courses required for program admission</t>
  </si>
  <si>
    <t>GACE Basic Skills required for program admission.</t>
  </si>
  <si>
    <t xml:space="preserve">GACE Health and Physical Education required for teacher certification. </t>
  </si>
  <si>
    <t xml:space="preserve">A Background Criminal History Check must be passed before being admitted to the program. </t>
  </si>
  <si>
    <t>HPE 3100 Beh/Psyc Asp of PE&amp;C</t>
  </si>
  <si>
    <t>QP</t>
  </si>
  <si>
    <t>AGPA:</t>
  </si>
  <si>
    <t>HPE Core:</t>
  </si>
  <si>
    <t>Professional Skills:</t>
  </si>
  <si>
    <t>Professional Education:</t>
  </si>
  <si>
    <t>3+</t>
  </si>
  <si>
    <t>1+</t>
  </si>
  <si>
    <t>4+</t>
  </si>
  <si>
    <t xml:space="preserve"> </t>
  </si>
  <si>
    <t>CH</t>
  </si>
  <si>
    <t xml:space="preserve">Ethics exams are required for Program Admission, </t>
  </si>
  <si>
    <t>HPE 4252 Meas &amp; Eval I</t>
  </si>
  <si>
    <t>2+</t>
  </si>
  <si>
    <t>HPE 4254 Meas and Eval II</t>
  </si>
  <si>
    <t xml:space="preserve">INED 4437 Educ Ling Div Stud </t>
  </si>
  <si>
    <t>ITEC 3300 Improv Lrng with Tech</t>
  </si>
  <si>
    <t>6+</t>
  </si>
  <si>
    <t>HPE 4660 Yearlong Clinical Exp II</t>
  </si>
  <si>
    <t>HPE 4650 Yearlong Clinical Exp I</t>
  </si>
  <si>
    <t>(Effective Fall 2015)</t>
  </si>
  <si>
    <t xml:space="preserve">Area A-1 </t>
  </si>
  <si>
    <t xml:space="preserve">Area A-2 </t>
  </si>
  <si>
    <t xml:space="preserve">Area B-1 </t>
  </si>
  <si>
    <t>Area B-2</t>
  </si>
  <si>
    <t>Area C-1</t>
  </si>
  <si>
    <t>Area C-2</t>
  </si>
  <si>
    <t>Area D-1</t>
  </si>
  <si>
    <t>Area D-2</t>
  </si>
  <si>
    <t>Area E-1</t>
  </si>
  <si>
    <t>Area E-2</t>
  </si>
  <si>
    <t>Area E-3</t>
  </si>
  <si>
    <t>Area E-4</t>
  </si>
  <si>
    <t>Univ</t>
  </si>
  <si>
    <t>Select one course:</t>
  </si>
  <si>
    <t>MATH 1112 College Trigonometry</t>
  </si>
  <si>
    <t>MATH 1113 Precalculus</t>
  </si>
  <si>
    <t>ANTH 2105 Social Issues: Persp in Anthro</t>
  </si>
  <si>
    <t>CRJU 2105 Social Issues: Persp in Criminal Just.</t>
  </si>
  <si>
    <t>GEOG 2105  Social Issues: Persp in Geography</t>
  </si>
  <si>
    <t>PSYC 2105 Social Issues: Persp in Psychology</t>
  </si>
  <si>
    <t>SOCI 2105 Social Issues: Persp in Sociology</t>
  </si>
  <si>
    <t>STS 2105 Social Issues: Persp in Sci and Tech</t>
  </si>
  <si>
    <t>ENGL 2111 Early World Literature</t>
  </si>
  <si>
    <t>ENGL 2112 World Lit mid 1600's to Present</t>
  </si>
  <si>
    <t>ENGL 2120 British Literature</t>
  </si>
  <si>
    <t>ENGL 2121 Early British Literature</t>
  </si>
  <si>
    <t>ENGL 2122 British Lit late 1700's to Present</t>
  </si>
  <si>
    <t>ENGL 2130 American Literature</t>
  </si>
  <si>
    <t>ENGL 2131 Early American Literature</t>
  </si>
  <si>
    <t>ENGL 2132 American Lit mid 1800's to Present</t>
  </si>
  <si>
    <t>ENGL 2300 African-American Literature</t>
  </si>
  <si>
    <t>ART 1107 Art in Society</t>
  </si>
  <si>
    <t>DANC 1107 Dance in Society</t>
  </si>
  <si>
    <t>MUSI 1107 Music in Society</t>
  </si>
  <si>
    <t>TPS 1107 Theatre in Society</t>
  </si>
  <si>
    <t>MATH 1107 Introduction to Statistics</t>
  </si>
  <si>
    <t>POLS 1101 American Government</t>
  </si>
  <si>
    <t>HIST 2111 U.S. History to 1877</t>
  </si>
  <si>
    <t>HIST 2112 U.S. History since 1877</t>
  </si>
  <si>
    <t>HIST 1111 Pre-Modern World History</t>
  </si>
  <si>
    <t>HIST 1112 Modern World History</t>
  </si>
  <si>
    <t>ECON 2100 Principles of Microeconomics</t>
  </si>
  <si>
    <t>WELL 1000 Foundations for Healthy Living</t>
  </si>
  <si>
    <t>COM 1110 Human Communication</t>
  </si>
  <si>
    <t>HIST 1110 Introduction to World History</t>
  </si>
  <si>
    <t>Professional Education (40)</t>
  </si>
  <si>
    <t>HPE Major Requirements (69 hours)</t>
  </si>
  <si>
    <t>SCI 1101 Science, Society and the Enviornment I</t>
  </si>
  <si>
    <t>SCI 1102 Science, Society and Environment II</t>
  </si>
  <si>
    <t>KSU 1101 First Year Seminar</t>
  </si>
  <si>
    <t>HPE Professional Skills (8)</t>
  </si>
  <si>
    <t>Student:</t>
  </si>
  <si>
    <t>Date:</t>
  </si>
  <si>
    <t>Concentration:</t>
  </si>
  <si>
    <t>KSU #:</t>
  </si>
  <si>
    <t>Phone:</t>
  </si>
  <si>
    <t>Matriculation Date:</t>
  </si>
  <si>
    <t>FALL SEMESTER</t>
  </si>
  <si>
    <t>SPRING SEMESTER</t>
  </si>
  <si>
    <t>SUMMER SESSION</t>
  </si>
  <si>
    <t>COURSE</t>
  </si>
  <si>
    <t>#</t>
  </si>
  <si>
    <t>HRS</t>
  </si>
  <si>
    <t>Total Hrs.:</t>
  </si>
  <si>
    <t>HPE</t>
  </si>
  <si>
    <t>Planned Program of Study</t>
  </si>
  <si>
    <t>Total</t>
  </si>
  <si>
    <t>Freshman</t>
  </si>
  <si>
    <t xml:space="preserve">Fall </t>
  </si>
  <si>
    <t>Spring</t>
  </si>
  <si>
    <t>COMM 1109/FL 1002/PHIL 2200</t>
  </si>
  <si>
    <t>ART/MUSIC/TPS</t>
  </si>
  <si>
    <t>ENG</t>
  </si>
  <si>
    <t>ECON</t>
  </si>
  <si>
    <t>* WELL</t>
  </si>
  <si>
    <t xml:space="preserve">*ENGL </t>
  </si>
  <si>
    <t>MATH</t>
  </si>
  <si>
    <t>POLS</t>
  </si>
  <si>
    <t>SCI</t>
  </si>
  <si>
    <t>Sophmore</t>
  </si>
  <si>
    <t>Fall</t>
  </si>
  <si>
    <t>ENGL</t>
  </si>
  <si>
    <t>*EDUC</t>
  </si>
  <si>
    <t xml:space="preserve">HPE </t>
  </si>
  <si>
    <t xml:space="preserve">*HPE </t>
  </si>
  <si>
    <t>*HPE</t>
  </si>
  <si>
    <t>HIST</t>
  </si>
  <si>
    <t>Summer</t>
  </si>
  <si>
    <t>HPE1580 (2)  HPE 2000 (3)</t>
  </si>
  <si>
    <t>Junior</t>
  </si>
  <si>
    <t xml:space="preserve">EDUC </t>
  </si>
  <si>
    <t>EDUC</t>
  </si>
  <si>
    <t>ITEC</t>
  </si>
  <si>
    <t>HPE 1900 (2)  HPE 2300 (3)</t>
  </si>
  <si>
    <t>Senior</t>
  </si>
  <si>
    <t xml:space="preserve">INED </t>
  </si>
  <si>
    <t>ANTH/GEOG/PSYC/SOC</t>
  </si>
  <si>
    <t>GENERAL EDUCATION CURRICULUM (63 Hours)</t>
  </si>
  <si>
    <t>General Education Core (45)</t>
  </si>
  <si>
    <t>Candidates are required to apply for Ga Pre-Service Teacher Certification</t>
  </si>
  <si>
    <t xml:space="preserve">        and for Certification during YCE</t>
  </si>
  <si>
    <t xml:space="preserve">Phone: </t>
  </si>
  <si>
    <t>Kennesaw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</si>
</sst>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-00\-0000"/>
    <numFmt numFmtId="165" formatCode="[&lt;=9999999]###\-####;\(###\)\ ###\-####"/>
    <numFmt numFmtId="166" formatCode="[$-409]mmmm\ d\,\ 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8"/>
      </right>
      <top/>
      <bottom style="double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2" fillId="0" borderId="0" xfId="0" applyNumberFormat="1" applyFont="1"/>
    <xf numFmtId="0" fontId="3" fillId="0" borderId="1" xfId="0" applyFont="1" applyBorder="1"/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0" fillId="0" borderId="2" xfId="0" applyNumberForma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6" fillId="0" borderId="0" xfId="0" applyFont="1" applyBorder="1"/>
    <xf numFmtId="0" fontId="0" fillId="0" borderId="0" xfId="0" applyAlignment="1"/>
    <xf numFmtId="49" fontId="5" fillId="0" borderId="0" xfId="0" applyNumberFormat="1" applyFont="1"/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6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right" vertical="top"/>
    </xf>
    <xf numFmtId="0" fontId="0" fillId="0" borderId="0" xfId="0" applyAlignme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4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165" fontId="13" fillId="0" borderId="4" xfId="0" applyNumberFormat="1" applyFont="1" applyBorder="1" applyAlignment="1">
      <alignment horizontal="left"/>
    </xf>
    <xf numFmtId="165" fontId="9" fillId="0" borderId="4" xfId="0" applyNumberFormat="1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0" fillId="0" borderId="8" xfId="0" quotePrefix="1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Continuous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/>
    <xf numFmtId="0" fontId="14" fillId="0" borderId="19" xfId="0" applyFont="1" applyBorder="1" applyAlignment="1">
      <alignment horizontal="centerContinuous"/>
    </xf>
    <xf numFmtId="0" fontId="14" fillId="0" borderId="20" xfId="0" applyFont="1" applyBorder="1"/>
    <xf numFmtId="0" fontId="14" fillId="0" borderId="21" xfId="0" applyFont="1" applyBorder="1" applyAlignment="1">
      <alignment horizontal="centerContinuous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21" xfId="0" applyFont="1" applyFill="1" applyBorder="1" applyAlignment="1">
      <alignment horizontal="centerContinuous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4" fillId="0" borderId="24" xfId="0" applyFont="1" applyBorder="1"/>
    <xf numFmtId="0" fontId="14" fillId="0" borderId="23" xfId="0" applyFont="1" applyBorder="1"/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5" fillId="0" borderId="16" xfId="0" applyFont="1" applyFill="1" applyBorder="1" applyAlignment="1">
      <alignment horizontal="centerContinuous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4" fillId="0" borderId="11" xfId="0" applyFont="1" applyBorder="1" applyAlignment="1">
      <alignment horizontal="centerContinuous"/>
    </xf>
    <xf numFmtId="0" fontId="0" fillId="0" borderId="8" xfId="0" applyBorder="1"/>
    <xf numFmtId="0" fontId="7" fillId="2" borderId="1" xfId="0" applyFont="1" applyFill="1" applyBorder="1"/>
    <xf numFmtId="0" fontId="6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6" fillId="2" borderId="2" xfId="0" applyFont="1" applyFill="1" applyBorder="1"/>
    <xf numFmtId="0" fontId="0" fillId="0" borderId="0" xfId="0" applyNumberForma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0" borderId="0" xfId="0" applyNumberFormat="1" applyFont="1"/>
    <xf numFmtId="0" fontId="0" fillId="4" borderId="0" xfId="0" applyFill="1"/>
    <xf numFmtId="0" fontId="0" fillId="0" borderId="0" xfId="0" applyFont="1"/>
    <xf numFmtId="2" fontId="0" fillId="0" borderId="2" xfId="0" applyNumberFormat="1" applyBorder="1" applyAlignment="1">
      <alignment horizontal="right"/>
    </xf>
    <xf numFmtId="49" fontId="2" fillId="4" borderId="0" xfId="0" applyNumberFormat="1" applyFont="1" applyFill="1" applyAlignment="1">
      <alignment horizontal="right"/>
    </xf>
    <xf numFmtId="0" fontId="6" fillId="2" borderId="0" xfId="0" applyFont="1" applyFill="1" applyBorder="1"/>
    <xf numFmtId="0" fontId="2" fillId="4" borderId="0" xfId="0" applyFont="1" applyFill="1" applyBorder="1"/>
    <xf numFmtId="1" fontId="0" fillId="0" borderId="0" xfId="0" applyNumberFormat="1"/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2" fillId="3" borderId="1" xfId="0" applyNumberFormat="1" applyFont="1" applyFill="1" applyBorder="1" applyAlignment="1">
      <alignment horizontal="right"/>
    </xf>
    <xf numFmtId="0" fontId="1" fillId="0" borderId="0" xfId="0" applyFont="1" applyAlignment="1"/>
    <xf numFmtId="49" fontId="5" fillId="3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0" fillId="0" borderId="2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1" xfId="0" applyFont="1" applyBorder="1"/>
    <xf numFmtId="49" fontId="0" fillId="0" borderId="1" xfId="0" quotePrefix="1" applyNumberFormat="1" applyFont="1" applyBorder="1"/>
    <xf numFmtId="166" fontId="12" fillId="0" borderId="4" xfId="0" applyNumberFormat="1" applyFont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3" xfId="0" applyFont="1" applyBorder="1" applyAlignment="1">
      <alignment horizontal="centerContinuous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49" fontId="5" fillId="3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49" fontId="3" fillId="0" borderId="1" xfId="0" applyNumberFormat="1" applyFont="1" applyBorder="1"/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1" fillId="0" borderId="4" xfId="0" applyNumberFormat="1" applyFont="1" applyBorder="1" applyAlignment="1">
      <alignment horizontal="left"/>
    </xf>
    <xf numFmtId="0" fontId="0" fillId="0" borderId="4" xfId="0" applyBorder="1" applyAlignment="1"/>
    <xf numFmtId="164" fontId="12" fillId="0" borderId="5" xfId="0" applyNumberFormat="1" applyFont="1" applyBorder="1" applyAlignment="1">
      <alignment horizontal="left"/>
    </xf>
    <xf numFmtId="0" fontId="0" fillId="0" borderId="5" xfId="0" applyBorder="1" applyAlignment="1"/>
    <xf numFmtId="0" fontId="10" fillId="0" borderId="0" xfId="0" quotePrefix="1" applyFont="1" applyAlignment="1">
      <alignment horizontal="righ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workbookViewId="0">
      <selection activeCell="B6" sqref="B6"/>
    </sheetView>
  </sheetViews>
  <sheetFormatPr defaultRowHeight="14.4" x14ac:dyDescent="0.3"/>
  <cols>
    <col min="2" max="2" width="18.88671875" customWidth="1"/>
    <col min="3" max="4" width="5.88671875" customWidth="1"/>
    <col min="5" max="5" width="5.109375" customWidth="1"/>
    <col min="6" max="6" width="6.109375" customWidth="1"/>
    <col min="7" max="7" width="5" customWidth="1"/>
    <col min="8" max="8" width="7.88671875" customWidth="1"/>
    <col min="9" max="9" width="27" customWidth="1"/>
    <col min="10" max="10" width="7.33203125" customWidth="1"/>
    <col min="11" max="11" width="6.44140625" customWidth="1"/>
    <col min="12" max="12" width="5.6640625" customWidth="1"/>
    <col min="13" max="13" width="7.88671875" customWidth="1"/>
  </cols>
  <sheetData>
    <row r="1" spans="1:13" x14ac:dyDescent="0.3">
      <c r="A1" s="153" t="s">
        <v>172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3" x14ac:dyDescent="0.3">
      <c r="A2" s="153" t="s">
        <v>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x14ac:dyDescent="0.3">
      <c r="A3" s="153" t="s">
        <v>16</v>
      </c>
      <c r="B3" s="153"/>
      <c r="C3" s="153"/>
      <c r="D3" s="153"/>
      <c r="E3" s="153"/>
      <c r="F3" s="153"/>
      <c r="G3" s="153"/>
      <c r="H3" s="153"/>
      <c r="I3" s="153"/>
      <c r="J3" s="154"/>
      <c r="K3" s="154"/>
      <c r="L3" s="154"/>
    </row>
    <row r="4" spans="1:13" x14ac:dyDescent="0.3">
      <c r="A4" s="153" t="s">
        <v>17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3" x14ac:dyDescent="0.3">
      <c r="A5" s="153" t="s">
        <v>69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3" x14ac:dyDescent="0.3">
      <c r="A6" s="1" t="s">
        <v>0</v>
      </c>
      <c r="B6" s="136"/>
      <c r="C6" s="5"/>
      <c r="D6" s="5"/>
      <c r="E6" s="157" t="s">
        <v>19</v>
      </c>
      <c r="F6" s="157"/>
      <c r="G6" s="158"/>
      <c r="H6" s="158"/>
      <c r="I6" s="1" t="s">
        <v>1</v>
      </c>
      <c r="J6" s="135"/>
      <c r="K6" s="8"/>
      <c r="L6" s="8"/>
    </row>
    <row r="7" spans="1:13" x14ac:dyDescent="0.3">
      <c r="A7" s="1" t="s">
        <v>18</v>
      </c>
      <c r="B7" s="133"/>
      <c r="C7" s="5"/>
      <c r="D7" s="5"/>
      <c r="E7" s="157" t="s">
        <v>51</v>
      </c>
      <c r="F7" s="157"/>
      <c r="G7" s="159"/>
      <c r="H7" s="159"/>
      <c r="I7" s="11" t="s">
        <v>20</v>
      </c>
      <c r="J7" s="10"/>
      <c r="K7" s="10"/>
      <c r="L7" s="16"/>
    </row>
    <row r="8" spans="1:13" x14ac:dyDescent="0.3">
      <c r="A8" s="1" t="s">
        <v>171</v>
      </c>
      <c r="B8" s="134"/>
      <c r="C8" s="5"/>
      <c r="D8" s="5"/>
      <c r="E8" s="5"/>
      <c r="G8" s="14"/>
      <c r="H8" s="12"/>
      <c r="I8" s="11" t="s">
        <v>52</v>
      </c>
      <c r="J8" s="109" t="e">
        <f>M28/K28</f>
        <v>#DIV/0!</v>
      </c>
      <c r="K8" s="10"/>
      <c r="L8" s="16"/>
    </row>
    <row r="9" spans="1:13" x14ac:dyDescent="0.3">
      <c r="A9" s="1"/>
      <c r="B9" s="15"/>
      <c r="C9" s="5"/>
      <c r="D9" s="5"/>
      <c r="E9" s="5"/>
      <c r="G9" s="14"/>
      <c r="H9" s="12"/>
      <c r="I9" s="11" t="s">
        <v>53</v>
      </c>
      <c r="J9" s="109" t="e">
        <f>M35/K35</f>
        <v>#DIV/0!</v>
      </c>
      <c r="K9" s="10"/>
      <c r="L9" s="16"/>
    </row>
    <row r="10" spans="1:13" x14ac:dyDescent="0.3">
      <c r="A10" s="1"/>
      <c r="B10" s="13"/>
      <c r="C10" s="5"/>
      <c r="D10" s="5"/>
      <c r="E10" s="5"/>
      <c r="G10" s="14"/>
      <c r="H10" s="12"/>
      <c r="I10" s="11" t="s">
        <v>54</v>
      </c>
      <c r="J10" s="109" t="e">
        <f>M51/K51</f>
        <v>#DIV/0!</v>
      </c>
      <c r="K10" s="10"/>
      <c r="L10" s="16"/>
    </row>
    <row r="11" spans="1:13" x14ac:dyDescent="0.3">
      <c r="A11" s="1"/>
      <c r="B11" s="13"/>
      <c r="C11" s="5"/>
      <c r="D11" s="5"/>
      <c r="E11" s="5"/>
      <c r="G11" s="14"/>
      <c r="H11" s="12"/>
      <c r="I11" s="11"/>
      <c r="J11" s="12"/>
      <c r="K11" s="12"/>
      <c r="L11" s="15"/>
    </row>
    <row r="12" spans="1:13" ht="15" customHeight="1" x14ac:dyDescent="0.3">
      <c r="A12" s="155" t="s">
        <v>167</v>
      </c>
      <c r="B12" s="156"/>
      <c r="C12" s="156"/>
      <c r="D12" s="156"/>
      <c r="E12" s="156"/>
      <c r="F12" s="156"/>
      <c r="H12" s="17" t="s">
        <v>12</v>
      </c>
      <c r="I12" s="28" t="s">
        <v>8</v>
      </c>
      <c r="J12" s="24"/>
      <c r="K12" s="150" t="s">
        <v>59</v>
      </c>
      <c r="L12" s="132" t="s">
        <v>50</v>
      </c>
      <c r="M12" s="2" t="s">
        <v>136</v>
      </c>
    </row>
    <row r="13" spans="1:13" ht="15" customHeight="1" x14ac:dyDescent="0.3">
      <c r="A13" s="17" t="s">
        <v>2</v>
      </c>
      <c r="B13" s="21" t="s">
        <v>168</v>
      </c>
      <c r="C13" s="24"/>
      <c r="D13" s="130" t="s">
        <v>59</v>
      </c>
      <c r="E13" s="131" t="s">
        <v>50</v>
      </c>
      <c r="F13" s="2" t="s">
        <v>136</v>
      </c>
      <c r="H13" s="17"/>
      <c r="I13" s="7" t="s">
        <v>13</v>
      </c>
      <c r="J13" s="24" t="s">
        <v>55</v>
      </c>
      <c r="K13" s="128"/>
      <c r="L13" s="101"/>
      <c r="M13" s="100">
        <f>K13*L13</f>
        <v>0</v>
      </c>
    </row>
    <row r="14" spans="1:13" x14ac:dyDescent="0.3">
      <c r="A14" s="18" t="s">
        <v>70</v>
      </c>
      <c r="B14" s="22" t="s">
        <v>3</v>
      </c>
      <c r="C14" s="24">
        <v>3</v>
      </c>
      <c r="D14" s="123"/>
      <c r="E14" s="95"/>
      <c r="F14" s="5">
        <f>D14*E14</f>
        <v>0</v>
      </c>
      <c r="H14" s="30"/>
      <c r="I14" s="7" t="s">
        <v>14</v>
      </c>
      <c r="J14" s="24" t="s">
        <v>6</v>
      </c>
      <c r="K14" s="126"/>
      <c r="L14" s="101"/>
      <c r="M14" s="100">
        <f>K14*L14</f>
        <v>0</v>
      </c>
    </row>
    <row r="15" spans="1:13" x14ac:dyDescent="0.3">
      <c r="A15" s="17"/>
      <c r="B15" s="22" t="s">
        <v>4</v>
      </c>
      <c r="C15" s="24">
        <v>3</v>
      </c>
      <c r="D15" s="124"/>
      <c r="E15" s="96"/>
      <c r="F15" s="5">
        <f t="shared" ref="F15:F59" si="0">D15*E15</f>
        <v>0</v>
      </c>
      <c r="H15" s="30"/>
      <c r="I15" s="7" t="s">
        <v>21</v>
      </c>
      <c r="J15" s="24" t="s">
        <v>6</v>
      </c>
      <c r="K15" s="126"/>
      <c r="L15" s="101"/>
      <c r="M15" s="100">
        <f t="shared" ref="M15:M18" si="1">K15*L15</f>
        <v>0</v>
      </c>
    </row>
    <row r="16" spans="1:13" x14ac:dyDescent="0.3">
      <c r="A16" s="18" t="s">
        <v>71</v>
      </c>
      <c r="B16" s="22" t="s">
        <v>83</v>
      </c>
      <c r="C16" s="24"/>
      <c r="D16" s="24"/>
      <c r="E16" s="26"/>
      <c r="F16" s="5"/>
      <c r="H16" s="30"/>
      <c r="I16" s="7" t="s">
        <v>22</v>
      </c>
      <c r="J16" s="24" t="s">
        <v>55</v>
      </c>
      <c r="K16" s="126"/>
      <c r="L16" s="101"/>
      <c r="M16" s="100">
        <f t="shared" si="1"/>
        <v>0</v>
      </c>
    </row>
    <row r="17" spans="1:18" x14ac:dyDescent="0.3">
      <c r="A17" s="17"/>
      <c r="B17" s="22" t="s">
        <v>84</v>
      </c>
      <c r="C17" s="24" t="s">
        <v>6</v>
      </c>
      <c r="D17" s="123"/>
      <c r="E17" s="111"/>
      <c r="F17" s="5">
        <f t="shared" si="0"/>
        <v>0</v>
      </c>
      <c r="H17" s="30"/>
      <c r="I17" s="7" t="s">
        <v>23</v>
      </c>
      <c r="J17" s="24" t="s">
        <v>55</v>
      </c>
      <c r="K17" s="126"/>
      <c r="L17" s="101"/>
      <c r="M17" s="100">
        <f t="shared" si="1"/>
        <v>0</v>
      </c>
    </row>
    <row r="18" spans="1:18" x14ac:dyDescent="0.3">
      <c r="A18" s="17"/>
      <c r="B18" s="22" t="s">
        <v>85</v>
      </c>
      <c r="C18" s="24" t="s">
        <v>6</v>
      </c>
      <c r="D18" s="110"/>
      <c r="E18" s="112"/>
      <c r="F18" s="5"/>
      <c r="H18" s="30"/>
      <c r="I18" s="7" t="s">
        <v>24</v>
      </c>
      <c r="J18" s="24" t="s">
        <v>55</v>
      </c>
      <c r="K18" s="126"/>
      <c r="L18" s="101"/>
      <c r="M18" s="100">
        <f t="shared" si="1"/>
        <v>0</v>
      </c>
    </row>
    <row r="19" spans="1:18" x14ac:dyDescent="0.3">
      <c r="A19" s="18" t="s">
        <v>72</v>
      </c>
      <c r="B19" s="39" t="s">
        <v>83</v>
      </c>
      <c r="C19" s="24"/>
      <c r="D19" s="24"/>
      <c r="E19" s="20"/>
      <c r="F19" s="5"/>
    </row>
    <row r="20" spans="1:18" ht="15" customHeight="1" x14ac:dyDescent="0.3">
      <c r="A20" s="17"/>
      <c r="B20" s="22" t="s">
        <v>86</v>
      </c>
      <c r="C20" s="24" t="s">
        <v>10</v>
      </c>
      <c r="D20" s="123"/>
      <c r="E20" s="98"/>
      <c r="F20" s="5">
        <f t="shared" si="0"/>
        <v>0</v>
      </c>
      <c r="H20" s="155" t="s">
        <v>116</v>
      </c>
      <c r="I20" s="155"/>
      <c r="J20" s="155"/>
      <c r="K20" s="155"/>
      <c r="L20" s="155"/>
      <c r="O20" s="6"/>
    </row>
    <row r="21" spans="1:18" x14ac:dyDescent="0.3">
      <c r="A21" s="17"/>
      <c r="B21" s="23" t="s">
        <v>87</v>
      </c>
      <c r="C21" s="24" t="s">
        <v>10</v>
      </c>
      <c r="D21" s="24"/>
      <c r="E21" s="20"/>
      <c r="F21" s="5"/>
      <c r="H21" s="17" t="s">
        <v>2</v>
      </c>
      <c r="I21" s="19" t="s">
        <v>25</v>
      </c>
      <c r="J21" s="24"/>
      <c r="K21" s="151"/>
      <c r="L21" s="30"/>
    </row>
    <row r="22" spans="1:18" x14ac:dyDescent="0.3">
      <c r="A22" s="19"/>
      <c r="B22" s="23" t="s">
        <v>88</v>
      </c>
      <c r="C22" s="24" t="s">
        <v>10</v>
      </c>
      <c r="D22" s="24"/>
      <c r="E22" s="20"/>
      <c r="F22" s="5"/>
      <c r="H22" s="17"/>
      <c r="I22" s="7" t="s">
        <v>49</v>
      </c>
      <c r="J22" s="24" t="s">
        <v>6</v>
      </c>
      <c r="K22" s="128"/>
      <c r="L22" s="101"/>
      <c r="M22" s="100">
        <f>K22*L22</f>
        <v>0</v>
      </c>
    </row>
    <row r="23" spans="1:18" x14ac:dyDescent="0.3">
      <c r="A23" s="19"/>
      <c r="B23" s="22" t="s">
        <v>89</v>
      </c>
      <c r="C23" s="20">
        <v>2</v>
      </c>
      <c r="D23" s="20"/>
      <c r="E23" s="20"/>
      <c r="F23" s="5"/>
      <c r="H23" s="17"/>
      <c r="I23" s="114" t="s">
        <v>27</v>
      </c>
      <c r="J23" s="24" t="s">
        <v>6</v>
      </c>
      <c r="K23" s="126"/>
      <c r="L23" s="102"/>
      <c r="M23" s="100">
        <f t="shared" ref="M23:M27" si="2">K23*L23</f>
        <v>0</v>
      </c>
    </row>
    <row r="24" spans="1:18" x14ac:dyDescent="0.3">
      <c r="A24" s="19"/>
      <c r="B24" s="22" t="s">
        <v>90</v>
      </c>
      <c r="C24" s="20">
        <v>2</v>
      </c>
      <c r="D24" s="20"/>
      <c r="E24" s="20"/>
      <c r="F24" s="5"/>
      <c r="H24" s="17"/>
      <c r="I24" s="114" t="s">
        <v>28</v>
      </c>
      <c r="J24" s="24" t="s">
        <v>55</v>
      </c>
      <c r="K24" s="126"/>
      <c r="L24" s="102"/>
      <c r="M24" s="100">
        <f t="shared" si="2"/>
        <v>0</v>
      </c>
    </row>
    <row r="25" spans="1:18" x14ac:dyDescent="0.3">
      <c r="A25" s="19"/>
      <c r="B25" s="22" t="s">
        <v>91</v>
      </c>
      <c r="C25" s="20">
        <v>2</v>
      </c>
      <c r="D25" s="20"/>
      <c r="E25" s="26"/>
      <c r="F25" s="5"/>
      <c r="H25" s="17"/>
      <c r="I25" s="114" t="s">
        <v>29</v>
      </c>
      <c r="J25" s="24" t="s">
        <v>55</v>
      </c>
      <c r="K25" s="126"/>
      <c r="L25" s="102"/>
      <c r="M25" s="100">
        <f t="shared" si="2"/>
        <v>0</v>
      </c>
    </row>
    <row r="26" spans="1:18" x14ac:dyDescent="0.3">
      <c r="A26" s="19" t="s">
        <v>73</v>
      </c>
      <c r="B26" s="23" t="s">
        <v>113</v>
      </c>
      <c r="C26" s="20">
        <v>3</v>
      </c>
      <c r="D26" s="125"/>
      <c r="E26" s="98"/>
      <c r="F26" s="5">
        <f t="shared" si="0"/>
        <v>0</v>
      </c>
      <c r="H26" s="17" t="s">
        <v>58</v>
      </c>
      <c r="I26" s="7" t="s">
        <v>30</v>
      </c>
      <c r="J26" s="24" t="s">
        <v>55</v>
      </c>
      <c r="K26" s="126"/>
      <c r="L26" s="102"/>
      <c r="M26" s="100">
        <f t="shared" si="2"/>
        <v>0</v>
      </c>
    </row>
    <row r="27" spans="1:18" x14ac:dyDescent="0.3">
      <c r="A27" s="19" t="s">
        <v>74</v>
      </c>
      <c r="B27" s="39" t="s">
        <v>83</v>
      </c>
      <c r="C27" s="20"/>
      <c r="D27" s="20"/>
      <c r="E27" s="26"/>
      <c r="F27" s="5"/>
      <c r="H27" s="17"/>
      <c r="I27" s="7" t="s">
        <v>31</v>
      </c>
      <c r="J27" s="24" t="s">
        <v>57</v>
      </c>
      <c r="K27" s="126"/>
      <c r="L27" s="102"/>
      <c r="M27" s="100">
        <f t="shared" si="2"/>
        <v>0</v>
      </c>
    </row>
    <row r="28" spans="1:18" x14ac:dyDescent="0.3">
      <c r="A28" s="20"/>
      <c r="B28" s="23" t="s">
        <v>5</v>
      </c>
      <c r="C28" s="20">
        <v>3</v>
      </c>
      <c r="D28" s="125"/>
      <c r="E28" s="98"/>
      <c r="F28" s="5">
        <f t="shared" si="0"/>
        <v>0</v>
      </c>
      <c r="H28" s="17"/>
      <c r="I28" s="7"/>
      <c r="J28" s="29" t="s">
        <v>136</v>
      </c>
      <c r="K28" s="25">
        <f>K22+K23+K24+K25+K26+K27</f>
        <v>0</v>
      </c>
      <c r="L28" s="103"/>
      <c r="M28" s="100">
        <f>M22+M23+M24+M25+M26+M27</f>
        <v>0</v>
      </c>
    </row>
    <row r="29" spans="1:18" x14ac:dyDescent="0.3">
      <c r="A29" s="19"/>
      <c r="B29" s="23" t="s">
        <v>92</v>
      </c>
      <c r="C29" s="20">
        <v>3</v>
      </c>
      <c r="D29" s="20"/>
      <c r="E29" s="26"/>
      <c r="F29" s="5"/>
      <c r="H29" s="17" t="s">
        <v>7</v>
      </c>
      <c r="I29" s="28" t="s">
        <v>120</v>
      </c>
      <c r="J29" s="24"/>
      <c r="K29" s="24"/>
      <c r="L29" s="31"/>
      <c r="R29" s="107"/>
    </row>
    <row r="30" spans="1:18" x14ac:dyDescent="0.3">
      <c r="A30" s="19"/>
      <c r="B30" s="23" t="s">
        <v>93</v>
      </c>
      <c r="C30" s="20">
        <v>3</v>
      </c>
      <c r="D30" s="20"/>
      <c r="E30" s="26"/>
      <c r="F30" s="5"/>
      <c r="H30" s="17"/>
      <c r="I30" s="7" t="s">
        <v>26</v>
      </c>
      <c r="J30" s="24"/>
      <c r="K30" s="151"/>
      <c r="L30" s="31"/>
    </row>
    <row r="31" spans="1:18" x14ac:dyDescent="0.3">
      <c r="A31" s="19"/>
      <c r="B31" s="23" t="s">
        <v>94</v>
      </c>
      <c r="C31" s="20">
        <v>3</v>
      </c>
      <c r="D31" s="20"/>
      <c r="E31" s="26"/>
      <c r="F31" s="5"/>
      <c r="H31" s="30"/>
      <c r="I31" s="7" t="s">
        <v>32</v>
      </c>
      <c r="J31" s="30">
        <v>2</v>
      </c>
      <c r="K31" s="128"/>
      <c r="L31" s="104"/>
      <c r="M31" s="100">
        <f>K31*L31</f>
        <v>0</v>
      </c>
    </row>
    <row r="32" spans="1:18" x14ac:dyDescent="0.3">
      <c r="A32" s="19"/>
      <c r="B32" s="23" t="s">
        <v>95</v>
      </c>
      <c r="C32" s="20">
        <v>3</v>
      </c>
      <c r="D32" s="20"/>
      <c r="E32" s="26"/>
      <c r="F32" s="5"/>
      <c r="H32" s="17"/>
      <c r="I32" s="20" t="s">
        <v>33</v>
      </c>
      <c r="J32" s="30">
        <v>2</v>
      </c>
      <c r="K32" s="126"/>
      <c r="L32" s="105"/>
      <c r="M32" s="100">
        <f t="shared" ref="M32:M34" si="3">K32*L32</f>
        <v>0</v>
      </c>
    </row>
    <row r="33" spans="1:13" x14ac:dyDescent="0.3">
      <c r="A33" s="19"/>
      <c r="B33" s="23" t="s">
        <v>96</v>
      </c>
      <c r="C33" s="20">
        <v>3</v>
      </c>
      <c r="D33" s="20"/>
      <c r="E33" s="26"/>
      <c r="F33" s="5"/>
      <c r="H33" s="30"/>
      <c r="I33" s="7" t="s">
        <v>35</v>
      </c>
      <c r="J33" s="30">
        <v>2</v>
      </c>
      <c r="K33" s="126"/>
      <c r="L33" s="105"/>
      <c r="M33" s="100">
        <f t="shared" si="3"/>
        <v>0</v>
      </c>
    </row>
    <row r="34" spans="1:13" x14ac:dyDescent="0.3">
      <c r="A34" s="19"/>
      <c r="B34" s="23" t="s">
        <v>97</v>
      </c>
      <c r="C34" s="20">
        <v>3</v>
      </c>
      <c r="D34" s="20"/>
      <c r="E34" s="26"/>
      <c r="F34" s="5"/>
      <c r="H34" s="30"/>
      <c r="I34" s="7" t="s">
        <v>34</v>
      </c>
      <c r="J34" s="30">
        <v>2</v>
      </c>
      <c r="K34" s="126"/>
      <c r="L34" s="105"/>
      <c r="M34" s="100">
        <f t="shared" si="3"/>
        <v>0</v>
      </c>
    </row>
    <row r="35" spans="1:13" x14ac:dyDescent="0.3">
      <c r="A35" s="19"/>
      <c r="B35" s="23" t="s">
        <v>98</v>
      </c>
      <c r="C35" s="20">
        <v>3</v>
      </c>
      <c r="D35" s="20"/>
      <c r="E35" s="26"/>
      <c r="F35" s="5"/>
      <c r="H35" s="30"/>
      <c r="I35" s="20"/>
      <c r="J35" s="29" t="s">
        <v>136</v>
      </c>
      <c r="K35" s="25">
        <f>K31+K32+K33+K34</f>
        <v>0</v>
      </c>
      <c r="L35" s="106"/>
      <c r="M35" s="100">
        <f>M31+M32+M33+M34</f>
        <v>0</v>
      </c>
    </row>
    <row r="36" spans="1:13" x14ac:dyDescent="0.3">
      <c r="A36" s="19"/>
      <c r="B36" s="23" t="s">
        <v>99</v>
      </c>
      <c r="C36" s="20">
        <v>3</v>
      </c>
      <c r="D36" s="20"/>
      <c r="E36" s="26"/>
      <c r="F36" s="5"/>
      <c r="H36" s="17" t="s">
        <v>9</v>
      </c>
      <c r="I36" s="32" t="s">
        <v>115</v>
      </c>
      <c r="J36" s="33"/>
      <c r="K36" s="33"/>
      <c r="L36" s="34"/>
    </row>
    <row r="37" spans="1:13" x14ac:dyDescent="0.3">
      <c r="A37" s="19"/>
      <c r="B37" s="23" t="s">
        <v>100</v>
      </c>
      <c r="C37" s="20">
        <v>3</v>
      </c>
      <c r="D37" s="20"/>
      <c r="E37" s="26"/>
      <c r="F37" s="5"/>
      <c r="H37" s="30"/>
      <c r="I37" s="35" t="s">
        <v>36</v>
      </c>
      <c r="J37" s="33">
        <v>3</v>
      </c>
      <c r="K37" s="128"/>
      <c r="L37" s="104"/>
      <c r="M37" s="100">
        <f>K37*L37</f>
        <v>0</v>
      </c>
    </row>
    <row r="38" spans="1:13" x14ac:dyDescent="0.3">
      <c r="A38" s="19" t="s">
        <v>75</v>
      </c>
      <c r="B38" s="40" t="s">
        <v>83</v>
      </c>
      <c r="C38" s="20"/>
      <c r="D38" s="20"/>
      <c r="E38" s="26"/>
      <c r="F38" s="5"/>
      <c r="H38" s="30"/>
      <c r="I38" s="36" t="s">
        <v>37</v>
      </c>
      <c r="J38" s="33" t="s">
        <v>55</v>
      </c>
      <c r="K38" s="126"/>
      <c r="L38" s="105"/>
      <c r="M38" s="100">
        <f t="shared" ref="M38:M50" si="4">K38*L38</f>
        <v>0</v>
      </c>
    </row>
    <row r="39" spans="1:13" x14ac:dyDescent="0.3">
      <c r="A39" s="19"/>
      <c r="B39" s="23" t="s">
        <v>101</v>
      </c>
      <c r="C39" s="20">
        <v>3</v>
      </c>
      <c r="D39" s="125"/>
      <c r="E39" s="98"/>
      <c r="F39" s="5">
        <f t="shared" si="0"/>
        <v>0</v>
      </c>
      <c r="H39" s="30"/>
      <c r="I39" s="36" t="s">
        <v>38</v>
      </c>
      <c r="J39" s="33" t="s">
        <v>55</v>
      </c>
      <c r="K39" s="126"/>
      <c r="L39" s="105"/>
      <c r="M39" s="100">
        <f t="shared" si="4"/>
        <v>0</v>
      </c>
    </row>
    <row r="40" spans="1:13" x14ac:dyDescent="0.3">
      <c r="A40" s="19"/>
      <c r="B40" s="23" t="s">
        <v>102</v>
      </c>
      <c r="C40" s="20">
        <v>3</v>
      </c>
      <c r="D40" s="20"/>
      <c r="E40" s="26"/>
      <c r="F40" s="5"/>
      <c r="H40" s="30"/>
      <c r="I40" s="36" t="s">
        <v>39</v>
      </c>
      <c r="J40" s="33" t="s">
        <v>55</v>
      </c>
      <c r="K40" s="126"/>
      <c r="L40" s="105"/>
      <c r="M40" s="100">
        <f t="shared" si="4"/>
        <v>0</v>
      </c>
    </row>
    <row r="41" spans="1:13" x14ac:dyDescent="0.3">
      <c r="A41" s="19"/>
      <c r="B41" s="23" t="s">
        <v>103</v>
      </c>
      <c r="C41" s="20">
        <v>3</v>
      </c>
      <c r="D41" s="20"/>
      <c r="E41" s="26"/>
      <c r="F41" s="5"/>
      <c r="H41" s="30"/>
      <c r="I41" s="36" t="s">
        <v>40</v>
      </c>
      <c r="J41" s="33" t="s">
        <v>55</v>
      </c>
      <c r="K41" s="126"/>
      <c r="L41" s="105"/>
      <c r="M41" s="100">
        <f t="shared" si="4"/>
        <v>0</v>
      </c>
    </row>
    <row r="42" spans="1:13" x14ac:dyDescent="0.3">
      <c r="A42" s="19"/>
      <c r="B42" s="23" t="s">
        <v>104</v>
      </c>
      <c r="C42" s="20">
        <v>3</v>
      </c>
      <c r="D42" s="20"/>
      <c r="E42" s="26"/>
      <c r="F42" s="5"/>
      <c r="H42" s="30"/>
      <c r="I42" s="36" t="s">
        <v>41</v>
      </c>
      <c r="J42" s="33" t="s">
        <v>55</v>
      </c>
      <c r="K42" s="126"/>
      <c r="L42" s="105"/>
      <c r="M42" s="100">
        <f t="shared" si="4"/>
        <v>0</v>
      </c>
    </row>
    <row r="43" spans="1:13" x14ac:dyDescent="0.3">
      <c r="A43" s="19" t="s">
        <v>76</v>
      </c>
      <c r="B43" s="23" t="s">
        <v>105</v>
      </c>
      <c r="C43" s="20">
        <v>3</v>
      </c>
      <c r="D43" s="127"/>
      <c r="E43" s="96"/>
      <c r="F43" s="5">
        <f t="shared" si="0"/>
        <v>0</v>
      </c>
      <c r="H43" s="30"/>
      <c r="I43" s="36" t="s">
        <v>61</v>
      </c>
      <c r="J43" s="33" t="s">
        <v>62</v>
      </c>
      <c r="K43" s="126"/>
      <c r="L43" s="105"/>
      <c r="M43" s="100">
        <f t="shared" si="4"/>
        <v>0</v>
      </c>
    </row>
    <row r="44" spans="1:13" x14ac:dyDescent="0.3">
      <c r="A44" s="19" t="s">
        <v>77</v>
      </c>
      <c r="B44" s="115" t="s">
        <v>117</v>
      </c>
      <c r="C44" s="20">
        <v>4</v>
      </c>
      <c r="D44" s="127"/>
      <c r="E44" s="99"/>
      <c r="F44" s="5">
        <f t="shared" si="0"/>
        <v>0</v>
      </c>
      <c r="H44" s="30"/>
      <c r="I44" s="36" t="s">
        <v>63</v>
      </c>
      <c r="J44" s="33" t="s">
        <v>56</v>
      </c>
      <c r="K44" s="126"/>
      <c r="L44" s="105"/>
      <c r="M44" s="100">
        <f t="shared" si="4"/>
        <v>0</v>
      </c>
    </row>
    <row r="45" spans="1:13" x14ac:dyDescent="0.3">
      <c r="A45" s="19"/>
      <c r="B45" s="23" t="s">
        <v>118</v>
      </c>
      <c r="C45" s="25">
        <v>3</v>
      </c>
      <c r="D45" s="126"/>
      <c r="E45" s="96"/>
      <c r="F45" s="5">
        <f t="shared" si="0"/>
        <v>0</v>
      </c>
      <c r="G45" s="17"/>
      <c r="H45" s="30"/>
      <c r="I45" s="36" t="s">
        <v>64</v>
      </c>
      <c r="J45" s="33">
        <v>2</v>
      </c>
      <c r="K45" s="126"/>
      <c r="L45" s="105"/>
      <c r="M45" s="100">
        <f t="shared" si="4"/>
        <v>0</v>
      </c>
    </row>
    <row r="46" spans="1:13" x14ac:dyDescent="0.3">
      <c r="A46" s="19" t="s">
        <v>78</v>
      </c>
      <c r="B46" s="7" t="s">
        <v>106</v>
      </c>
      <c r="C46" s="24" t="s">
        <v>6</v>
      </c>
      <c r="D46" s="124"/>
      <c r="E46" s="97"/>
      <c r="F46" s="5">
        <f t="shared" si="0"/>
        <v>0</v>
      </c>
      <c r="G46" s="37"/>
      <c r="H46" s="30"/>
      <c r="I46" s="36" t="s">
        <v>65</v>
      </c>
      <c r="J46" s="33">
        <v>3</v>
      </c>
      <c r="K46" s="126"/>
      <c r="L46" s="105"/>
      <c r="M46" s="100">
        <f t="shared" si="4"/>
        <v>0</v>
      </c>
    </row>
    <row r="47" spans="1:13" x14ac:dyDescent="0.3">
      <c r="A47" s="19" t="s">
        <v>79</v>
      </c>
      <c r="B47" s="41" t="s">
        <v>83</v>
      </c>
      <c r="C47" s="24"/>
      <c r="D47" s="24"/>
      <c r="E47" s="20"/>
      <c r="F47" s="5"/>
      <c r="G47" s="37"/>
      <c r="H47" s="17"/>
      <c r="I47" s="20" t="s">
        <v>42</v>
      </c>
      <c r="J47" s="30" t="s">
        <v>56</v>
      </c>
      <c r="K47" s="126"/>
      <c r="L47" s="105"/>
      <c r="M47" s="100">
        <f t="shared" si="4"/>
        <v>0</v>
      </c>
    </row>
    <row r="48" spans="1:13" x14ac:dyDescent="0.3">
      <c r="A48" s="19"/>
      <c r="B48" s="20" t="s">
        <v>107</v>
      </c>
      <c r="C48" s="24">
        <v>3</v>
      </c>
      <c r="D48" s="123"/>
      <c r="E48" s="96"/>
      <c r="F48" s="5">
        <f>D48*E48</f>
        <v>0</v>
      </c>
      <c r="G48" s="37"/>
      <c r="H48" s="33"/>
      <c r="I48" s="35" t="s">
        <v>43</v>
      </c>
      <c r="J48" s="33" t="s">
        <v>56</v>
      </c>
      <c r="K48" s="126"/>
      <c r="L48" s="102"/>
      <c r="M48" s="100">
        <f t="shared" si="4"/>
        <v>0</v>
      </c>
    </row>
    <row r="49" spans="1:14" x14ac:dyDescent="0.3">
      <c r="A49" s="19"/>
      <c r="B49" s="7" t="s">
        <v>108</v>
      </c>
      <c r="C49" s="24">
        <v>3</v>
      </c>
      <c r="D49" s="24"/>
      <c r="E49" s="26"/>
      <c r="F49" s="5"/>
      <c r="G49" s="37"/>
      <c r="H49" s="33"/>
      <c r="I49" s="35" t="s">
        <v>68</v>
      </c>
      <c r="J49" s="33" t="s">
        <v>66</v>
      </c>
      <c r="K49" s="126"/>
      <c r="L49" s="101"/>
      <c r="M49" s="100">
        <f t="shared" si="4"/>
        <v>0</v>
      </c>
    </row>
    <row r="50" spans="1:14" x14ac:dyDescent="0.3">
      <c r="A50" s="19" t="s">
        <v>80</v>
      </c>
      <c r="B50" s="41" t="s">
        <v>83</v>
      </c>
      <c r="C50" s="24"/>
      <c r="D50" s="24"/>
      <c r="E50" s="26"/>
      <c r="F50" s="5"/>
      <c r="H50" s="33"/>
      <c r="I50" s="36" t="s">
        <v>67</v>
      </c>
      <c r="J50" s="33" t="s">
        <v>66</v>
      </c>
      <c r="K50" s="126"/>
      <c r="L50" s="102"/>
      <c r="M50" s="100">
        <f t="shared" si="4"/>
        <v>0</v>
      </c>
    </row>
    <row r="51" spans="1:14" x14ac:dyDescent="0.3">
      <c r="A51" s="19"/>
      <c r="B51" s="20" t="s">
        <v>114</v>
      </c>
      <c r="C51" s="25">
        <v>3</v>
      </c>
      <c r="D51" s="128"/>
      <c r="E51" s="96"/>
      <c r="F51" s="5">
        <f t="shared" si="0"/>
        <v>0</v>
      </c>
      <c r="H51" s="30"/>
      <c r="I51" s="19"/>
      <c r="J51" s="30" t="s">
        <v>136</v>
      </c>
      <c r="K51" s="25">
        <f>K37+K38+K39+K40+K41+K42+K43+K44+K45+K46+K47+K48+K49+K50</f>
        <v>0</v>
      </c>
      <c r="L51" s="106"/>
      <c r="M51" s="100">
        <f>M37+M38+M39+M40+M41+M42+M43+M44+M45+M46+M47+M48+M49+M50</f>
        <v>0</v>
      </c>
    </row>
    <row r="52" spans="1:14" x14ac:dyDescent="0.3">
      <c r="A52" s="19"/>
      <c r="B52" s="20" t="s">
        <v>109</v>
      </c>
      <c r="C52" s="25">
        <v>3</v>
      </c>
      <c r="D52" s="25"/>
      <c r="E52" s="26"/>
      <c r="F52" s="5"/>
    </row>
    <row r="53" spans="1:14" x14ac:dyDescent="0.3">
      <c r="A53" s="19"/>
      <c r="B53" s="20" t="s">
        <v>110</v>
      </c>
      <c r="C53" s="25">
        <v>3</v>
      </c>
      <c r="D53" s="25"/>
      <c r="E53" s="26"/>
      <c r="F53" s="5"/>
      <c r="H53" s="162" t="s">
        <v>44</v>
      </c>
      <c r="I53" s="160"/>
      <c r="J53" s="160"/>
      <c r="K53" s="160"/>
      <c r="L53" s="160"/>
      <c r="M53" s="160"/>
    </row>
    <row r="54" spans="1:14" ht="15" customHeight="1" x14ac:dyDescent="0.3">
      <c r="A54" s="19" t="s">
        <v>81</v>
      </c>
      <c r="B54" s="40" t="s">
        <v>83</v>
      </c>
      <c r="C54" s="24"/>
      <c r="D54" s="24"/>
      <c r="E54" s="26"/>
      <c r="F54" s="5"/>
      <c r="H54" s="163" t="s">
        <v>45</v>
      </c>
      <c r="I54" s="160"/>
      <c r="J54" s="27"/>
      <c r="K54" s="38"/>
      <c r="L54" s="27"/>
      <c r="M54" s="27"/>
    </row>
    <row r="55" spans="1:14" x14ac:dyDescent="0.3">
      <c r="A55" s="19"/>
      <c r="B55" s="7" t="s">
        <v>11</v>
      </c>
      <c r="C55" s="25">
        <v>3</v>
      </c>
      <c r="D55" s="128"/>
      <c r="E55" s="96"/>
      <c r="F55" s="5">
        <f t="shared" si="0"/>
        <v>0</v>
      </c>
      <c r="H55" s="160" t="s">
        <v>46</v>
      </c>
      <c r="I55" s="160"/>
      <c r="J55" s="160"/>
      <c r="K55" s="160"/>
      <c r="L55" s="160"/>
      <c r="M55" s="160"/>
    </row>
    <row r="56" spans="1:14" ht="15" customHeight="1" x14ac:dyDescent="0.3">
      <c r="A56" s="19"/>
      <c r="B56" s="7" t="s">
        <v>111</v>
      </c>
      <c r="C56" s="25">
        <v>3</v>
      </c>
      <c r="D56" s="25"/>
      <c r="E56" s="26"/>
      <c r="F56" s="5"/>
      <c r="H56" s="164" t="s">
        <v>47</v>
      </c>
      <c r="I56" s="164"/>
      <c r="J56" s="164"/>
      <c r="K56" s="164"/>
      <c r="L56" s="164"/>
      <c r="M56" s="164"/>
    </row>
    <row r="57" spans="1:14" x14ac:dyDescent="0.3">
      <c r="A57" s="19"/>
      <c r="B57" s="7"/>
      <c r="C57" s="25"/>
      <c r="D57" s="25"/>
      <c r="E57" s="26"/>
      <c r="F57" s="5"/>
      <c r="H57" s="164"/>
      <c r="I57" s="164"/>
      <c r="J57" s="164"/>
      <c r="K57" s="164"/>
      <c r="L57" s="164"/>
      <c r="M57" s="164"/>
    </row>
    <row r="58" spans="1:14" ht="15" customHeight="1" x14ac:dyDescent="0.3">
      <c r="A58" s="19" t="s">
        <v>82</v>
      </c>
      <c r="B58" s="23" t="s">
        <v>112</v>
      </c>
      <c r="C58" s="25">
        <v>3</v>
      </c>
      <c r="D58" s="128"/>
      <c r="E58" s="96"/>
      <c r="F58" s="5">
        <f t="shared" si="0"/>
        <v>0</v>
      </c>
      <c r="H58" s="164" t="s">
        <v>48</v>
      </c>
      <c r="I58" s="164"/>
      <c r="J58" s="164"/>
      <c r="K58" s="164"/>
      <c r="L58" s="164"/>
      <c r="M58" s="164"/>
    </row>
    <row r="59" spans="1:14" x14ac:dyDescent="0.3">
      <c r="A59" s="19"/>
      <c r="B59" s="20" t="s">
        <v>119</v>
      </c>
      <c r="C59" s="25">
        <v>3</v>
      </c>
      <c r="D59" s="126"/>
      <c r="E59" s="96"/>
      <c r="F59" s="5">
        <f t="shared" si="0"/>
        <v>0</v>
      </c>
      <c r="H59" s="164"/>
      <c r="I59" s="164"/>
      <c r="J59" s="164"/>
      <c r="K59" s="164"/>
      <c r="L59" s="164"/>
      <c r="M59" s="164"/>
    </row>
    <row r="60" spans="1:14" x14ac:dyDescent="0.3">
      <c r="A60" s="2"/>
      <c r="B60" s="4"/>
      <c r="C60" s="5"/>
      <c r="D60" s="5"/>
      <c r="E60" s="5"/>
      <c r="F60" s="4"/>
      <c r="H60" s="160" t="s">
        <v>60</v>
      </c>
      <c r="I60" s="160"/>
      <c r="J60" s="160"/>
      <c r="K60" s="160"/>
      <c r="L60" s="160"/>
      <c r="M60" s="160"/>
    </row>
    <row r="61" spans="1:14" x14ac:dyDescent="0.3">
      <c r="C61" t="s">
        <v>136</v>
      </c>
      <c r="D61" s="113">
        <f>D14+D15+D17+D20+D26+D28+D39+D43+D44+D45+D46+D48+D51+D55+D58</f>
        <v>0</v>
      </c>
      <c r="F61" s="113">
        <f>F14+F15+F17+F20+F26+F28+F39+F43+F44+F45+F46+F48+F51+F55+F58</f>
        <v>0</v>
      </c>
      <c r="H61" s="160" t="s">
        <v>170</v>
      </c>
      <c r="I61" s="161"/>
      <c r="J61" s="161"/>
      <c r="K61" s="161"/>
      <c r="L61" s="161"/>
      <c r="M61" s="161"/>
    </row>
    <row r="62" spans="1:14" x14ac:dyDescent="0.3">
      <c r="H62" s="152" t="s">
        <v>169</v>
      </c>
      <c r="I62" s="152"/>
      <c r="J62" s="152"/>
      <c r="K62" s="152"/>
      <c r="L62" s="152"/>
      <c r="M62" s="152"/>
      <c r="N62" s="152"/>
    </row>
    <row r="70" spans="9:9" x14ac:dyDescent="0.3">
      <c r="I70" s="9"/>
    </row>
  </sheetData>
  <mergeCells count="19">
    <mergeCell ref="A1:L1"/>
    <mergeCell ref="H56:M57"/>
    <mergeCell ref="H58:M59"/>
    <mergeCell ref="H62:N62"/>
    <mergeCell ref="A5:L5"/>
    <mergeCell ref="A2:L2"/>
    <mergeCell ref="A3:L3"/>
    <mergeCell ref="A4:L4"/>
    <mergeCell ref="A12:F12"/>
    <mergeCell ref="E6:F6"/>
    <mergeCell ref="E7:F7"/>
    <mergeCell ref="G6:H6"/>
    <mergeCell ref="G7:H7"/>
    <mergeCell ref="H20:L20"/>
    <mergeCell ref="H60:M60"/>
    <mergeCell ref="H61:M61"/>
    <mergeCell ref="H53:M53"/>
    <mergeCell ref="H54:I54"/>
    <mergeCell ref="H55:M55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K9" sqref="K9"/>
    </sheetView>
  </sheetViews>
  <sheetFormatPr defaultRowHeight="14.4" x14ac:dyDescent="0.3"/>
  <cols>
    <col min="5" max="5" width="13.6640625" bestFit="1" customWidth="1"/>
    <col min="6" max="6" width="14" bestFit="1" customWidth="1"/>
    <col min="7" max="7" width="10.44140625" customWidth="1"/>
    <col min="9" max="9" width="9.6640625" bestFit="1" customWidth="1"/>
  </cols>
  <sheetData>
    <row r="1" spans="1:12" x14ac:dyDescent="0.3">
      <c r="A1" s="153" t="s">
        <v>172</v>
      </c>
      <c r="B1" s="153"/>
      <c r="C1" s="153"/>
      <c r="D1" s="153"/>
      <c r="E1" s="153"/>
      <c r="F1" s="153"/>
      <c r="G1" s="153"/>
      <c r="H1" s="153"/>
      <c r="I1" s="153"/>
    </row>
    <row r="2" spans="1:12" x14ac:dyDescent="0.3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16"/>
      <c r="K2" s="116"/>
      <c r="L2" s="116"/>
    </row>
    <row r="3" spans="1:12" x14ac:dyDescent="0.3">
      <c r="A3" s="153" t="s">
        <v>135</v>
      </c>
      <c r="B3" s="153"/>
      <c r="C3" s="153"/>
      <c r="D3" s="153"/>
      <c r="E3" s="153"/>
      <c r="F3" s="153"/>
      <c r="G3" s="153"/>
      <c r="H3" s="153"/>
      <c r="I3" s="153"/>
    </row>
    <row r="4" spans="1:12" ht="15.6" x14ac:dyDescent="0.3">
      <c r="A4" s="42"/>
      <c r="B4" s="42"/>
      <c r="C4" s="43"/>
      <c r="D4" s="42"/>
      <c r="E4" s="44"/>
      <c r="F4" s="44"/>
      <c r="G4" s="44"/>
      <c r="H4" s="44"/>
      <c r="I4" s="44"/>
    </row>
    <row r="5" spans="1:12" ht="17.399999999999999" x14ac:dyDescent="0.3">
      <c r="A5" s="45" t="s">
        <v>121</v>
      </c>
      <c r="B5" s="165">
        <f>Checklist!B6</f>
        <v>0</v>
      </c>
      <c r="C5" s="166"/>
      <c r="D5" s="166"/>
      <c r="E5" s="46" t="s">
        <v>122</v>
      </c>
      <c r="F5" s="137"/>
      <c r="G5" s="47"/>
      <c r="H5" s="45" t="s">
        <v>123</v>
      </c>
      <c r="I5" s="48" t="s">
        <v>134</v>
      </c>
    </row>
    <row r="6" spans="1:12" ht="15.6" x14ac:dyDescent="0.3">
      <c r="A6" s="45" t="s">
        <v>124</v>
      </c>
      <c r="B6" s="167">
        <f>Checklist!B7</f>
        <v>0</v>
      </c>
      <c r="C6" s="168"/>
      <c r="D6" s="49" t="s">
        <v>125</v>
      </c>
      <c r="E6" s="50">
        <f>Checklist!B8</f>
        <v>0</v>
      </c>
      <c r="F6" s="51"/>
      <c r="G6" s="169" t="s">
        <v>126</v>
      </c>
      <c r="H6" s="170"/>
      <c r="I6" s="52">
        <f>Checklist!J6</f>
        <v>0</v>
      </c>
    </row>
    <row r="7" spans="1:12" ht="16.2" thickBot="1" x14ac:dyDescent="0.35">
      <c r="A7" s="44"/>
      <c r="B7" s="44"/>
      <c r="C7" s="44"/>
      <c r="D7" s="44"/>
      <c r="E7" s="44"/>
      <c r="F7" s="44"/>
      <c r="G7" s="44"/>
      <c r="H7" s="44"/>
      <c r="I7" s="44"/>
    </row>
    <row r="8" spans="1:12" ht="16.2" thickTop="1" x14ac:dyDescent="0.3">
      <c r="A8" s="53" t="s">
        <v>127</v>
      </c>
      <c r="B8" s="54"/>
      <c r="C8" s="55"/>
      <c r="D8" s="54" t="s">
        <v>128</v>
      </c>
      <c r="E8" s="54"/>
      <c r="F8" s="56"/>
      <c r="G8" s="54" t="s">
        <v>129</v>
      </c>
      <c r="H8" s="57"/>
      <c r="I8" s="55"/>
    </row>
    <row r="9" spans="1:12" ht="15" thickBot="1" x14ac:dyDescent="0.35">
      <c r="A9" s="58"/>
      <c r="B9" s="59"/>
      <c r="C9" s="60"/>
      <c r="D9" s="61"/>
      <c r="E9" s="59"/>
      <c r="F9" s="60"/>
      <c r="G9" s="61"/>
      <c r="H9" s="59">
        <f>$E9</f>
        <v>0</v>
      </c>
      <c r="I9" s="62"/>
    </row>
    <row r="10" spans="1:12" ht="15" thickBot="1" x14ac:dyDescent="0.35">
      <c r="A10" s="63" t="s">
        <v>130</v>
      </c>
      <c r="B10" s="64" t="s">
        <v>131</v>
      </c>
      <c r="C10" s="62" t="s">
        <v>132</v>
      </c>
      <c r="D10" s="63" t="s">
        <v>130</v>
      </c>
      <c r="E10" s="64" t="s">
        <v>131</v>
      </c>
      <c r="F10" s="62" t="s">
        <v>132</v>
      </c>
      <c r="G10" s="63" t="s">
        <v>130</v>
      </c>
      <c r="H10" s="64" t="s">
        <v>131</v>
      </c>
      <c r="I10" s="62" t="s">
        <v>132</v>
      </c>
    </row>
    <row r="11" spans="1:12" ht="15" thickTop="1" x14ac:dyDescent="0.3">
      <c r="A11" s="65"/>
      <c r="B11" s="66"/>
      <c r="C11" s="67"/>
      <c r="D11" s="65"/>
      <c r="E11" s="66"/>
      <c r="F11" s="67"/>
      <c r="G11" s="65"/>
      <c r="H11" s="66"/>
      <c r="I11" s="67"/>
    </row>
    <row r="12" spans="1:12" x14ac:dyDescent="0.3">
      <c r="A12" s="68"/>
      <c r="B12" s="69"/>
      <c r="C12" s="70"/>
      <c r="D12" s="68"/>
      <c r="E12" s="71"/>
      <c r="F12" s="70"/>
      <c r="G12" s="68"/>
      <c r="H12" s="69"/>
      <c r="I12" s="70"/>
    </row>
    <row r="13" spans="1:12" x14ac:dyDescent="0.3">
      <c r="A13" s="68"/>
      <c r="B13" s="69"/>
      <c r="C13" s="70"/>
      <c r="D13" s="68"/>
      <c r="E13" s="71"/>
      <c r="F13" s="70"/>
      <c r="G13" s="68"/>
      <c r="H13" s="71"/>
      <c r="I13" s="70"/>
    </row>
    <row r="14" spans="1:12" x14ac:dyDescent="0.3">
      <c r="A14" s="68"/>
      <c r="B14" s="69"/>
      <c r="C14" s="70"/>
      <c r="D14" s="68"/>
      <c r="E14" s="69"/>
      <c r="F14" s="70"/>
      <c r="G14" s="68"/>
      <c r="H14" s="71"/>
      <c r="I14" s="70"/>
    </row>
    <row r="15" spans="1:12" x14ac:dyDescent="0.3">
      <c r="A15" s="68"/>
      <c r="B15" s="69"/>
      <c r="C15" s="70"/>
      <c r="D15" s="141"/>
      <c r="E15" s="142"/>
      <c r="F15" s="143"/>
      <c r="G15" s="72"/>
      <c r="H15" s="73"/>
      <c r="I15" s="70"/>
    </row>
    <row r="16" spans="1:12" x14ac:dyDescent="0.3">
      <c r="A16" s="68"/>
      <c r="B16" s="69"/>
      <c r="C16" s="70"/>
      <c r="D16" s="138"/>
      <c r="E16" s="139"/>
      <c r="F16" s="140"/>
      <c r="G16" s="74"/>
      <c r="H16" s="73"/>
      <c r="I16" s="70"/>
    </row>
    <row r="17" spans="1:9" ht="15" thickBot="1" x14ac:dyDescent="0.35">
      <c r="A17" s="75"/>
      <c r="B17" s="76"/>
      <c r="C17" s="77"/>
      <c r="D17" s="78"/>
      <c r="E17" s="79"/>
      <c r="F17" s="80"/>
      <c r="G17" s="75"/>
      <c r="H17" s="81"/>
      <c r="I17" s="82"/>
    </row>
    <row r="18" spans="1:9" ht="15.6" thickTop="1" thickBot="1" x14ac:dyDescent="0.35">
      <c r="A18" s="83"/>
      <c r="B18" s="84" t="s">
        <v>133</v>
      </c>
      <c r="C18" s="85">
        <f>SUM(C11:C17)</f>
        <v>0</v>
      </c>
      <c r="D18" s="86"/>
      <c r="E18" s="84" t="s">
        <v>133</v>
      </c>
      <c r="F18" s="85">
        <f>SUM(F11:F17)</f>
        <v>0</v>
      </c>
      <c r="G18" s="86"/>
      <c r="H18" s="84" t="s">
        <v>133</v>
      </c>
      <c r="I18" s="85">
        <f>SUM(I11:I17)</f>
        <v>0</v>
      </c>
    </row>
    <row r="19" spans="1:9" ht="16.2" thickTop="1" x14ac:dyDescent="0.3">
      <c r="A19" s="53" t="s">
        <v>127</v>
      </c>
      <c r="B19" s="54"/>
      <c r="C19" s="55"/>
      <c r="D19" s="54" t="s">
        <v>128</v>
      </c>
      <c r="E19" s="54"/>
      <c r="F19" s="56"/>
      <c r="G19" s="54" t="s">
        <v>129</v>
      </c>
      <c r="H19" s="57"/>
      <c r="I19" s="55"/>
    </row>
    <row r="20" spans="1:9" ht="15" thickBot="1" x14ac:dyDescent="0.35">
      <c r="A20" s="63"/>
      <c r="B20" s="59">
        <f>$E9</f>
        <v>0</v>
      </c>
      <c r="C20" s="87"/>
      <c r="D20" s="88"/>
      <c r="E20" s="59"/>
      <c r="F20" s="87"/>
      <c r="G20" s="88"/>
      <c r="H20" s="59">
        <f>$E20</f>
        <v>0</v>
      </c>
      <c r="I20" s="89"/>
    </row>
    <row r="21" spans="1:9" ht="15" thickBot="1" x14ac:dyDescent="0.35">
      <c r="A21" s="63" t="s">
        <v>130</v>
      </c>
      <c r="B21" s="64" t="s">
        <v>131</v>
      </c>
      <c r="C21" s="62" t="s">
        <v>132</v>
      </c>
      <c r="D21" s="117" t="s">
        <v>130</v>
      </c>
      <c r="E21" s="118" t="s">
        <v>131</v>
      </c>
      <c r="F21" s="119" t="s">
        <v>132</v>
      </c>
      <c r="G21" s="63" t="s">
        <v>130</v>
      </c>
      <c r="H21" s="64" t="s">
        <v>131</v>
      </c>
      <c r="I21" s="62" t="s">
        <v>132</v>
      </c>
    </row>
    <row r="22" spans="1:9" ht="15.6" thickTop="1" thickBot="1" x14ac:dyDescent="0.35">
      <c r="A22" s="65" t="s">
        <v>134</v>
      </c>
      <c r="B22" s="66">
        <v>3450</v>
      </c>
      <c r="C22" s="67">
        <v>3</v>
      </c>
      <c r="D22" s="68" t="s">
        <v>134</v>
      </c>
      <c r="E22" s="69">
        <v>3550</v>
      </c>
      <c r="F22" s="70">
        <v>3</v>
      </c>
      <c r="G22" s="65"/>
      <c r="H22" s="66"/>
      <c r="I22" s="67"/>
    </row>
    <row r="23" spans="1:9" ht="15.6" thickTop="1" thickBot="1" x14ac:dyDescent="0.35">
      <c r="A23" s="65" t="s">
        <v>134</v>
      </c>
      <c r="B23" s="66">
        <v>3750</v>
      </c>
      <c r="C23" s="67">
        <v>3</v>
      </c>
      <c r="D23" s="68" t="s">
        <v>134</v>
      </c>
      <c r="E23" s="71">
        <v>3650</v>
      </c>
      <c r="F23" s="70">
        <v>3</v>
      </c>
      <c r="G23" s="68"/>
      <c r="H23" s="71"/>
      <c r="I23" s="70"/>
    </row>
    <row r="24" spans="1:9" ht="15" thickTop="1" x14ac:dyDescent="0.3">
      <c r="A24" s="65" t="s">
        <v>134</v>
      </c>
      <c r="B24" s="66">
        <v>4410</v>
      </c>
      <c r="C24" s="67">
        <v>1</v>
      </c>
      <c r="D24" s="68" t="s">
        <v>134</v>
      </c>
      <c r="E24" s="71">
        <v>4430</v>
      </c>
      <c r="F24" s="70">
        <v>1</v>
      </c>
      <c r="G24" s="68"/>
      <c r="H24" s="71"/>
      <c r="I24" s="70"/>
    </row>
    <row r="25" spans="1:9" x14ac:dyDescent="0.3">
      <c r="A25" s="68"/>
      <c r="B25" s="69"/>
      <c r="C25" s="70"/>
      <c r="D25" s="68"/>
      <c r="E25" s="71"/>
      <c r="F25" s="70"/>
      <c r="G25" s="68"/>
      <c r="H25" s="71"/>
      <c r="I25" s="70"/>
    </row>
    <row r="26" spans="1:9" x14ac:dyDescent="0.3">
      <c r="A26" s="68"/>
      <c r="B26" s="69"/>
      <c r="C26" s="70"/>
      <c r="D26" s="68"/>
      <c r="E26" s="71"/>
      <c r="F26" s="70"/>
      <c r="G26" s="68"/>
      <c r="H26" s="71"/>
      <c r="I26" s="70"/>
    </row>
    <row r="27" spans="1:9" x14ac:dyDescent="0.3">
      <c r="A27" s="90"/>
      <c r="B27" s="91"/>
      <c r="C27" s="92"/>
      <c r="D27" s="68"/>
      <c r="E27" s="71"/>
      <c r="F27" s="70"/>
      <c r="G27" s="68"/>
      <c r="H27" s="71"/>
      <c r="I27" s="70"/>
    </row>
    <row r="28" spans="1:9" ht="15" thickBot="1" x14ac:dyDescent="0.35">
      <c r="A28" s="75"/>
      <c r="B28" s="76"/>
      <c r="C28" s="77"/>
      <c r="D28" s="75"/>
      <c r="E28" s="81"/>
      <c r="F28" s="82"/>
      <c r="G28" s="75"/>
      <c r="H28" s="81"/>
      <c r="I28" s="82"/>
    </row>
    <row r="29" spans="1:9" ht="15.6" thickTop="1" thickBot="1" x14ac:dyDescent="0.35">
      <c r="A29" s="83"/>
      <c r="B29" s="84" t="s">
        <v>133</v>
      </c>
      <c r="C29" s="85">
        <f>SUM(C22:C28)</f>
        <v>7</v>
      </c>
      <c r="D29" s="86"/>
      <c r="E29" s="84" t="s">
        <v>133</v>
      </c>
      <c r="F29" s="85">
        <f>SUM(F22:F28)</f>
        <v>7</v>
      </c>
      <c r="G29" s="86"/>
      <c r="H29" s="84" t="s">
        <v>133</v>
      </c>
      <c r="I29" s="85">
        <f>SUM(I22:I28)</f>
        <v>0</v>
      </c>
    </row>
    <row r="30" spans="1:9" ht="16.2" thickTop="1" x14ac:dyDescent="0.3">
      <c r="A30" s="53" t="s">
        <v>127</v>
      </c>
      <c r="B30" s="54"/>
      <c r="C30" s="55"/>
      <c r="D30" s="54" t="s">
        <v>128</v>
      </c>
      <c r="E30" s="54"/>
      <c r="F30" s="56"/>
      <c r="G30" s="54" t="s">
        <v>129</v>
      </c>
      <c r="H30" s="57"/>
      <c r="I30" s="55"/>
    </row>
    <row r="31" spans="1:9" ht="15" thickBot="1" x14ac:dyDescent="0.35">
      <c r="A31" s="63"/>
      <c r="B31" s="59">
        <f>$E20</f>
        <v>0</v>
      </c>
      <c r="C31" s="87"/>
      <c r="D31" s="88"/>
      <c r="E31" s="59"/>
      <c r="F31" s="87"/>
      <c r="G31" s="88">
        <f>$E31</f>
        <v>0</v>
      </c>
      <c r="H31" s="93"/>
      <c r="I31" s="89"/>
    </row>
    <row r="32" spans="1:9" ht="15" thickBot="1" x14ac:dyDescent="0.35">
      <c r="A32" s="117" t="s">
        <v>130</v>
      </c>
      <c r="B32" s="118" t="s">
        <v>131</v>
      </c>
      <c r="C32" s="119" t="s">
        <v>132</v>
      </c>
      <c r="D32" s="63" t="s">
        <v>130</v>
      </c>
      <c r="E32" s="64" t="s">
        <v>131</v>
      </c>
      <c r="F32" s="62" t="s">
        <v>132</v>
      </c>
      <c r="G32" s="63" t="s">
        <v>130</v>
      </c>
      <c r="H32" s="64" t="s">
        <v>131</v>
      </c>
      <c r="I32" s="62" t="s">
        <v>132</v>
      </c>
    </row>
    <row r="33" spans="1:10" ht="15" thickTop="1" x14ac:dyDescent="0.3">
      <c r="A33" s="68" t="s">
        <v>134</v>
      </c>
      <c r="B33" s="69">
        <v>4650</v>
      </c>
      <c r="C33" s="70">
        <v>6</v>
      </c>
      <c r="D33" s="65" t="s">
        <v>134</v>
      </c>
      <c r="E33" s="66">
        <v>4660</v>
      </c>
      <c r="F33" s="67">
        <v>6</v>
      </c>
      <c r="G33" s="65"/>
      <c r="H33" s="66"/>
      <c r="I33" s="67"/>
    </row>
    <row r="34" spans="1:10" x14ac:dyDescent="0.3">
      <c r="A34" s="122" t="s">
        <v>134</v>
      </c>
      <c r="B34" s="121">
        <v>4252</v>
      </c>
      <c r="C34" s="120">
        <v>2</v>
      </c>
      <c r="D34" s="68" t="s">
        <v>134</v>
      </c>
      <c r="E34" s="71">
        <v>4254</v>
      </c>
      <c r="F34" s="70">
        <v>1</v>
      </c>
      <c r="G34" s="68"/>
      <c r="H34" s="71"/>
      <c r="I34" s="70"/>
    </row>
    <row r="35" spans="1:10" x14ac:dyDescent="0.3">
      <c r="A35" s="68"/>
      <c r="B35" s="69"/>
      <c r="C35" s="70"/>
      <c r="D35" s="68"/>
      <c r="E35" s="71"/>
      <c r="F35" s="70"/>
      <c r="G35" s="68"/>
      <c r="H35" s="71"/>
      <c r="I35" s="70"/>
    </row>
    <row r="36" spans="1:10" x14ac:dyDescent="0.3">
      <c r="A36" s="68"/>
      <c r="B36" s="71"/>
      <c r="C36" s="70"/>
      <c r="D36" s="68"/>
      <c r="E36" s="71"/>
      <c r="F36" s="70"/>
      <c r="G36" s="68"/>
      <c r="H36" s="71"/>
      <c r="I36" s="70"/>
    </row>
    <row r="37" spans="1:10" x14ac:dyDescent="0.3">
      <c r="A37" s="68"/>
      <c r="B37" s="71"/>
      <c r="C37" s="70"/>
      <c r="D37" s="68"/>
      <c r="E37" s="71"/>
      <c r="F37" s="70"/>
      <c r="G37" s="68"/>
      <c r="H37" s="71"/>
      <c r="I37" s="70"/>
    </row>
    <row r="38" spans="1:10" x14ac:dyDescent="0.3">
      <c r="A38" s="68"/>
      <c r="B38" s="71"/>
      <c r="C38" s="70"/>
      <c r="D38" s="68"/>
      <c r="E38" s="71"/>
      <c r="F38" s="70"/>
      <c r="G38" s="68"/>
      <c r="H38" s="71"/>
      <c r="I38" s="70"/>
    </row>
    <row r="39" spans="1:10" ht="15" thickBot="1" x14ac:dyDescent="0.35">
      <c r="A39" s="75"/>
      <c r="B39" s="81"/>
      <c r="C39" s="77"/>
      <c r="D39" s="75"/>
      <c r="E39" s="81"/>
      <c r="F39" s="82"/>
      <c r="G39" s="75"/>
      <c r="H39" s="81"/>
      <c r="I39" s="82"/>
    </row>
    <row r="40" spans="1:10" ht="15.6" thickTop="1" thickBot="1" x14ac:dyDescent="0.35">
      <c r="A40" s="83"/>
      <c r="B40" s="84" t="s">
        <v>133</v>
      </c>
      <c r="C40" s="85">
        <f>SUM(C33:C39)</f>
        <v>8</v>
      </c>
      <c r="D40" s="86"/>
      <c r="E40" s="84" t="s">
        <v>133</v>
      </c>
      <c r="F40" s="85">
        <f>SUM(F33:F39)</f>
        <v>7</v>
      </c>
      <c r="G40" s="86"/>
      <c r="H40" s="84" t="s">
        <v>133</v>
      </c>
      <c r="I40" s="85">
        <f>SUM(I33:I39)</f>
        <v>0</v>
      </c>
    </row>
    <row r="41" spans="1:10" ht="15" thickTop="1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"/>
    </row>
  </sheetData>
  <mergeCells count="6">
    <mergeCell ref="B5:D5"/>
    <mergeCell ref="B6:C6"/>
    <mergeCell ref="G6:H6"/>
    <mergeCell ref="A1:I1"/>
    <mergeCell ref="A2:I2"/>
    <mergeCell ref="A3:I3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:G2"/>
    </sheetView>
  </sheetViews>
  <sheetFormatPr defaultRowHeight="14.4" x14ac:dyDescent="0.3"/>
  <cols>
    <col min="1" max="1" width="10.5546875" bestFit="1" customWidth="1"/>
  </cols>
  <sheetData>
    <row r="1" spans="1:9" x14ac:dyDescent="0.3">
      <c r="A1" s="153" t="s">
        <v>172</v>
      </c>
      <c r="B1" s="153"/>
      <c r="C1" s="153"/>
      <c r="D1" s="153"/>
      <c r="E1" s="153"/>
      <c r="F1" s="153"/>
      <c r="G1" s="153"/>
      <c r="H1" s="129"/>
      <c r="I1" s="129"/>
    </row>
    <row r="2" spans="1:9" x14ac:dyDescent="0.3">
      <c r="A2" s="153" t="s">
        <v>17</v>
      </c>
      <c r="B2" s="153"/>
      <c r="C2" s="153"/>
      <c r="D2" s="153"/>
      <c r="E2" s="153"/>
      <c r="F2" s="153"/>
      <c r="G2" s="153"/>
      <c r="H2" s="129"/>
      <c r="I2" s="129"/>
    </row>
    <row r="3" spans="1:9" ht="21" x14ac:dyDescent="0.4">
      <c r="B3" s="171" t="s">
        <v>137</v>
      </c>
      <c r="C3" s="171"/>
      <c r="D3" s="171"/>
      <c r="E3" s="171"/>
      <c r="F3" s="171"/>
    </row>
    <row r="4" spans="1:9" x14ac:dyDescent="0.3">
      <c r="A4" s="3" t="s">
        <v>138</v>
      </c>
      <c r="E4" s="3" t="s">
        <v>139</v>
      </c>
    </row>
    <row r="5" spans="1:9" x14ac:dyDescent="0.3">
      <c r="A5" t="s">
        <v>140</v>
      </c>
      <c r="C5">
        <v>3</v>
      </c>
      <c r="E5" t="s">
        <v>141</v>
      </c>
      <c r="F5">
        <v>1107</v>
      </c>
      <c r="G5">
        <v>3</v>
      </c>
    </row>
    <row r="6" spans="1:9" x14ac:dyDescent="0.3">
      <c r="A6" t="s">
        <v>142</v>
      </c>
      <c r="B6">
        <v>1101</v>
      </c>
      <c r="C6">
        <v>3</v>
      </c>
      <c r="E6" t="s">
        <v>143</v>
      </c>
      <c r="F6">
        <v>1100</v>
      </c>
      <c r="G6">
        <v>3</v>
      </c>
    </row>
    <row r="7" spans="1:9" x14ac:dyDescent="0.3">
      <c r="A7" t="s">
        <v>144</v>
      </c>
      <c r="B7">
        <v>1000</v>
      </c>
      <c r="C7">
        <v>3</v>
      </c>
      <c r="E7" t="s">
        <v>145</v>
      </c>
      <c r="F7">
        <v>1102</v>
      </c>
      <c r="G7">
        <v>3</v>
      </c>
    </row>
    <row r="8" spans="1:9" x14ac:dyDescent="0.3">
      <c r="A8" t="s">
        <v>146</v>
      </c>
      <c r="B8">
        <v>1101</v>
      </c>
      <c r="C8">
        <v>3</v>
      </c>
      <c r="E8" t="s">
        <v>147</v>
      </c>
      <c r="F8">
        <v>1101</v>
      </c>
      <c r="G8">
        <v>3</v>
      </c>
    </row>
    <row r="9" spans="1:9" x14ac:dyDescent="0.3">
      <c r="A9" t="s">
        <v>148</v>
      </c>
      <c r="B9">
        <v>1101</v>
      </c>
      <c r="C9">
        <v>4</v>
      </c>
      <c r="E9" t="s">
        <v>148</v>
      </c>
      <c r="F9">
        <v>1102</v>
      </c>
      <c r="G9">
        <v>3</v>
      </c>
    </row>
    <row r="10" spans="1:9" x14ac:dyDescent="0.3">
      <c r="C10" s="3">
        <f>SUM(C5:C9)</f>
        <v>16</v>
      </c>
      <c r="G10" s="3">
        <f>SUM(G5:G9)</f>
        <v>15</v>
      </c>
    </row>
    <row r="12" spans="1:9" ht="21" x14ac:dyDescent="0.4">
      <c r="B12" s="171" t="s">
        <v>149</v>
      </c>
      <c r="C12" s="171"/>
      <c r="D12" s="171"/>
      <c r="E12" s="171"/>
      <c r="F12" s="171"/>
    </row>
    <row r="13" spans="1:9" x14ac:dyDescent="0.3">
      <c r="A13" s="3" t="s">
        <v>150</v>
      </c>
      <c r="E13" s="3" t="s">
        <v>139</v>
      </c>
    </row>
    <row r="14" spans="1:9" x14ac:dyDescent="0.3">
      <c r="A14" t="s">
        <v>151</v>
      </c>
      <c r="B14">
        <v>2110</v>
      </c>
      <c r="C14">
        <v>3</v>
      </c>
      <c r="E14" t="s">
        <v>152</v>
      </c>
      <c r="F14">
        <v>2110</v>
      </c>
      <c r="G14">
        <v>3</v>
      </c>
    </row>
    <row r="15" spans="1:9" x14ac:dyDescent="0.3">
      <c r="A15" s="107" t="s">
        <v>153</v>
      </c>
      <c r="B15" s="107">
        <v>1140</v>
      </c>
      <c r="C15" s="107">
        <v>2</v>
      </c>
      <c r="E15" t="s">
        <v>154</v>
      </c>
      <c r="F15">
        <v>1560</v>
      </c>
      <c r="G15">
        <v>2</v>
      </c>
    </row>
    <row r="16" spans="1:9" x14ac:dyDescent="0.3">
      <c r="A16" t="s">
        <v>146</v>
      </c>
      <c r="B16">
        <v>1107</v>
      </c>
      <c r="C16">
        <v>3</v>
      </c>
      <c r="E16" t="s">
        <v>155</v>
      </c>
      <c r="F16">
        <v>2050</v>
      </c>
      <c r="G16">
        <v>3</v>
      </c>
    </row>
    <row r="17" spans="1:7" x14ac:dyDescent="0.3">
      <c r="A17" t="s">
        <v>153</v>
      </c>
      <c r="B17">
        <v>3300</v>
      </c>
      <c r="C17">
        <v>3</v>
      </c>
      <c r="E17" t="s">
        <v>154</v>
      </c>
      <c r="F17">
        <v>2250</v>
      </c>
      <c r="G17">
        <v>3</v>
      </c>
    </row>
    <row r="18" spans="1:7" x14ac:dyDescent="0.3">
      <c r="A18" t="s">
        <v>156</v>
      </c>
      <c r="B18">
        <v>1110</v>
      </c>
      <c r="C18">
        <v>3</v>
      </c>
      <c r="E18" t="s">
        <v>134</v>
      </c>
      <c r="F18">
        <v>2140</v>
      </c>
      <c r="G18">
        <v>3</v>
      </c>
    </row>
    <row r="19" spans="1:7" x14ac:dyDescent="0.3">
      <c r="C19" s="3">
        <f>SUM(C14:C18)</f>
        <v>14</v>
      </c>
      <c r="G19" s="3">
        <f>SUM(G14:G18)</f>
        <v>14</v>
      </c>
    </row>
    <row r="20" spans="1:7" x14ac:dyDescent="0.3">
      <c r="C20" s="3"/>
      <c r="G20" s="3"/>
    </row>
    <row r="21" spans="1:7" ht="18" x14ac:dyDescent="0.35">
      <c r="A21" s="146" t="s">
        <v>157</v>
      </c>
      <c r="B21" s="147" t="s">
        <v>158</v>
      </c>
      <c r="C21" s="146"/>
      <c r="D21" s="147"/>
      <c r="G21" s="3"/>
    </row>
    <row r="22" spans="1:7" x14ac:dyDescent="0.3">
      <c r="C22" s="3"/>
      <c r="F22" s="3"/>
      <c r="G22" s="3"/>
    </row>
    <row r="24" spans="1:7" ht="21" x14ac:dyDescent="0.4">
      <c r="B24" s="171" t="s">
        <v>159</v>
      </c>
      <c r="C24" s="171"/>
      <c r="D24" s="171"/>
      <c r="E24" s="171"/>
      <c r="F24" s="171"/>
    </row>
    <row r="25" spans="1:7" x14ac:dyDescent="0.3">
      <c r="A25" s="3" t="s">
        <v>150</v>
      </c>
      <c r="E25" s="3" t="s">
        <v>139</v>
      </c>
    </row>
    <row r="26" spans="1:7" x14ac:dyDescent="0.3">
      <c r="A26" t="s">
        <v>160</v>
      </c>
      <c r="B26">
        <v>2120</v>
      </c>
      <c r="C26">
        <v>3</v>
      </c>
      <c r="E26" t="s">
        <v>161</v>
      </c>
      <c r="F26">
        <v>2130</v>
      </c>
      <c r="G26">
        <v>3</v>
      </c>
    </row>
    <row r="27" spans="1:7" x14ac:dyDescent="0.3">
      <c r="A27" t="s">
        <v>162</v>
      </c>
      <c r="B27">
        <v>3300</v>
      </c>
      <c r="C27">
        <v>3</v>
      </c>
      <c r="E27" t="s">
        <v>153</v>
      </c>
      <c r="F27">
        <v>3250</v>
      </c>
      <c r="G27" s="108">
        <v>3</v>
      </c>
    </row>
    <row r="28" spans="1:7" x14ac:dyDescent="0.3">
      <c r="A28" t="s">
        <v>153</v>
      </c>
      <c r="B28">
        <v>3450</v>
      </c>
      <c r="C28">
        <v>3</v>
      </c>
      <c r="E28" t="s">
        <v>153</v>
      </c>
      <c r="F28">
        <v>3200</v>
      </c>
      <c r="G28">
        <v>3</v>
      </c>
    </row>
    <row r="29" spans="1:7" x14ac:dyDescent="0.3">
      <c r="A29" t="s">
        <v>153</v>
      </c>
      <c r="B29">
        <v>3600</v>
      </c>
      <c r="C29">
        <v>3</v>
      </c>
      <c r="E29" t="s">
        <v>134</v>
      </c>
      <c r="F29">
        <v>3550</v>
      </c>
      <c r="G29" s="108">
        <v>3</v>
      </c>
    </row>
    <row r="30" spans="1:7" x14ac:dyDescent="0.3">
      <c r="A30" t="s">
        <v>153</v>
      </c>
      <c r="B30">
        <v>3750</v>
      </c>
      <c r="C30">
        <v>3</v>
      </c>
      <c r="E30" t="s">
        <v>134</v>
      </c>
      <c r="F30">
        <v>3650</v>
      </c>
      <c r="G30">
        <v>3</v>
      </c>
    </row>
    <row r="31" spans="1:7" x14ac:dyDescent="0.3">
      <c r="A31" t="s">
        <v>153</v>
      </c>
      <c r="B31">
        <v>4410</v>
      </c>
      <c r="C31">
        <v>1</v>
      </c>
      <c r="E31" t="s">
        <v>134</v>
      </c>
      <c r="F31">
        <v>4430</v>
      </c>
      <c r="G31">
        <v>1</v>
      </c>
    </row>
    <row r="32" spans="1:7" x14ac:dyDescent="0.3">
      <c r="C32" s="3">
        <f>SUM(C26:C31)</f>
        <v>16</v>
      </c>
      <c r="G32" s="3">
        <f>SUM(G26:G31)</f>
        <v>16</v>
      </c>
    </row>
    <row r="33" spans="1:7" x14ac:dyDescent="0.3">
      <c r="C33" s="3"/>
      <c r="G33" s="3"/>
    </row>
    <row r="34" spans="1:7" ht="21" x14ac:dyDescent="0.4">
      <c r="A34" s="146" t="s">
        <v>157</v>
      </c>
      <c r="B34" s="148" t="s">
        <v>163</v>
      </c>
      <c r="C34" s="149"/>
      <c r="D34" s="148"/>
      <c r="E34" s="148"/>
      <c r="F34" s="145"/>
      <c r="G34" s="144"/>
    </row>
    <row r="35" spans="1:7" x14ac:dyDescent="0.3">
      <c r="G35" s="3"/>
    </row>
    <row r="36" spans="1:7" ht="18" x14ac:dyDescent="0.35">
      <c r="B36" s="172" t="s">
        <v>164</v>
      </c>
      <c r="C36" s="172"/>
      <c r="D36" s="172"/>
      <c r="E36" s="172"/>
      <c r="F36" s="172"/>
    </row>
    <row r="37" spans="1:7" x14ac:dyDescent="0.3">
      <c r="A37" s="3" t="s">
        <v>150</v>
      </c>
      <c r="E37" s="3" t="s">
        <v>139</v>
      </c>
    </row>
    <row r="38" spans="1:7" x14ac:dyDescent="0.3">
      <c r="A38" t="s">
        <v>165</v>
      </c>
      <c r="B38">
        <v>4437</v>
      </c>
      <c r="C38">
        <v>2</v>
      </c>
      <c r="E38" t="s">
        <v>166</v>
      </c>
      <c r="F38">
        <v>2105</v>
      </c>
      <c r="G38">
        <v>2</v>
      </c>
    </row>
    <row r="39" spans="1:7" x14ac:dyDescent="0.3">
      <c r="E39" t="s">
        <v>156</v>
      </c>
      <c r="F39">
        <v>2112</v>
      </c>
      <c r="G39">
        <v>3</v>
      </c>
    </row>
    <row r="40" spans="1:7" x14ac:dyDescent="0.3">
      <c r="A40" t="s">
        <v>134</v>
      </c>
      <c r="B40">
        <v>4252</v>
      </c>
      <c r="C40">
        <v>2</v>
      </c>
      <c r="E40" s="107" t="s">
        <v>134</v>
      </c>
      <c r="F40" s="107">
        <v>3100</v>
      </c>
      <c r="G40" s="107">
        <v>3</v>
      </c>
    </row>
    <row r="41" spans="1:7" x14ac:dyDescent="0.3">
      <c r="A41" t="s">
        <v>153</v>
      </c>
      <c r="B41">
        <v>4340</v>
      </c>
      <c r="C41">
        <v>4</v>
      </c>
      <c r="E41" t="s">
        <v>153</v>
      </c>
      <c r="F41">
        <v>4254</v>
      </c>
      <c r="G41">
        <v>1</v>
      </c>
    </row>
    <row r="42" spans="1:7" x14ac:dyDescent="0.3">
      <c r="A42" t="s">
        <v>153</v>
      </c>
      <c r="B42">
        <v>4650</v>
      </c>
      <c r="C42">
        <v>6</v>
      </c>
      <c r="E42" t="s">
        <v>153</v>
      </c>
      <c r="F42">
        <v>4660</v>
      </c>
      <c r="G42">
        <v>6</v>
      </c>
    </row>
    <row r="43" spans="1:7" x14ac:dyDescent="0.3">
      <c r="C43" s="3">
        <f>SUM(C38:C42)</f>
        <v>14</v>
      </c>
      <c r="G43" s="3">
        <f>SUM(G38:G42)</f>
        <v>15</v>
      </c>
    </row>
  </sheetData>
  <mergeCells count="6">
    <mergeCell ref="B12:F12"/>
    <mergeCell ref="B24:F24"/>
    <mergeCell ref="B36:F36"/>
    <mergeCell ref="A2:G2"/>
    <mergeCell ref="A1:G1"/>
    <mergeCell ref="B3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Checklist</vt:lpstr>
      <vt:lpstr>PPS</vt:lpstr>
      <vt:lpstr>Schedule</vt:lpstr>
      <vt:lpstr>Checklist!Print_Area</vt:lpstr>
      <vt:lpstr>PPS!Print_Area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TJD</cp:lastModifiedBy>
  <cp:lastPrinted>2015-04-01T15:48:59Z</cp:lastPrinted>
  <dcterms:created xsi:type="dcterms:W3CDTF">2012-08-23T15:06:02Z</dcterms:created>
  <dcterms:modified xsi:type="dcterms:W3CDTF">2015-04-01T16:07:11Z</dcterms:modified>
</cp:coreProperties>
</file>